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36" activeTab="1"/>
  </bookViews>
  <sheets>
    <sheet name="MAU 1a" sheetId="1" r:id="rId1"/>
    <sheet name="Mau 1c phan 1" sheetId="2" r:id="rId2"/>
    <sheet name="MAU 1c PHAN 2" sheetId="3" r:id="rId3"/>
    <sheet name="MAU 2a " sheetId="4" r:id="rId4"/>
    <sheet name="MAU 2c PHAN 1 " sheetId="5" r:id="rId5"/>
    <sheet name="MAU 2c PHAN 2" sheetId="6" r:id="rId6"/>
  </sheets>
  <definedNames>
    <definedName name="_xlnm.Print_Area" localSheetId="1">'Mau 1c phan 1'!$A$1:$K$111</definedName>
    <definedName name="_xlnm.Print_Titles" localSheetId="1">'Mau 1c phan 1'!$7:$9</definedName>
    <definedName name="_xlnm.Print_Titles" localSheetId="2">'MAU 1c PHAN 2'!$2:$4</definedName>
    <definedName name="_xlnm.Print_Titles" localSheetId="4">'MAU 2c PHAN 1 '!$8:$9</definedName>
    <definedName name="_xlnm.Print_Titles" localSheetId="5">'MAU 2c PHAN 2'!$2:$3</definedName>
  </definedNames>
  <calcPr fullCalcOnLoad="1"/>
</workbook>
</file>

<file path=xl/sharedStrings.xml><?xml version="1.0" encoding="utf-8"?>
<sst xmlns="http://schemas.openxmlformats.org/spreadsheetml/2006/main" count="680" uniqueCount="160">
  <si>
    <t>Chỉ tiêu</t>
  </si>
  <si>
    <t>A</t>
  </si>
  <si>
    <t>B</t>
  </si>
  <si>
    <t>Tổng số</t>
  </si>
  <si>
    <t>I</t>
  </si>
  <si>
    <t>Chi khác</t>
  </si>
  <si>
    <t>II</t>
  </si>
  <si>
    <t>III</t>
  </si>
  <si>
    <t>Đơn vị: đồng</t>
  </si>
  <si>
    <t>Nội dung</t>
  </si>
  <si>
    <t>Dự toán</t>
  </si>
  <si>
    <t>Thực hiện</t>
  </si>
  <si>
    <t>Số báo cáo</t>
  </si>
  <si>
    <t>Chênh lệch</t>
  </si>
  <si>
    <t>3=2-1</t>
  </si>
  <si>
    <t>6=5-4</t>
  </si>
  <si>
    <t>Học 2 buổi/ngày</t>
  </si>
  <si>
    <t>Mẫu biểu 1a</t>
  </si>
  <si>
    <t>- Tổng số thu</t>
  </si>
  <si>
    <t>- Số phải nộp ngân sách</t>
  </si>
  <si>
    <t>- Số được khấu trừ hoặc để lại</t>
  </si>
  <si>
    <t>PHẦN I- TỔNG HỢP TÌNH HÌNH KINH PHÍ:</t>
  </si>
  <si>
    <t>9=8-7</t>
  </si>
  <si>
    <t>Phần II- CHI TIẾT KINH PHÍ QUYẾT TOÁN:</t>
  </si>
  <si>
    <t>Loại</t>
  </si>
  <si>
    <t>Khoản</t>
  </si>
  <si>
    <t>Mục</t>
  </si>
  <si>
    <t>Tiểumục</t>
  </si>
  <si>
    <t>Nội dung chi</t>
  </si>
  <si>
    <t>Nguồn ngân sách nhà nước</t>
  </si>
  <si>
    <t>Phí được khấu trừ để lại</t>
  </si>
  <si>
    <t>Nguồn hoạt động khác được để lại</t>
  </si>
  <si>
    <t>Ngân sách trong nước</t>
  </si>
  <si>
    <t>C</t>
  </si>
  <si>
    <t>D</t>
  </si>
  <si>
    <t>E</t>
  </si>
  <si>
    <t>12=11-10</t>
  </si>
  <si>
    <t>I/ Kinh phí thường xuyên/ tự chủ</t>
  </si>
  <si>
    <t>Phụ cấp chức vụ</t>
  </si>
  <si>
    <t>Bảo hiểm y tế</t>
  </si>
  <si>
    <t>Kinh phí công đoàn</t>
  </si>
  <si>
    <t>Bảo hiểm thất nghiệp</t>
  </si>
  <si>
    <t>Tiền điện</t>
  </si>
  <si>
    <t>Khoán công tác phí</t>
  </si>
  <si>
    <t>Thuê lao động trong nước</t>
  </si>
  <si>
    <t>Tài sản và thiết bị văn phòng</t>
  </si>
  <si>
    <t>Mẫu biểu 2a</t>
  </si>
  <si>
    <t>So sánh 
TH/DT (%)</t>
  </si>
  <si>
    <t>Nguồn NSNN</t>
  </si>
  <si>
    <t>Vay nợ nước ngoài</t>
  </si>
  <si>
    <t>Phí được khấu trừ đề lại</t>
  </si>
  <si>
    <t>Viện trợ</t>
  </si>
  <si>
    <t>070</t>
  </si>
  <si>
    <t>Lương theo ngạch, bậc</t>
  </si>
  <si>
    <t>Phụ cấp ưu đãi nghề</t>
  </si>
  <si>
    <t>Phụ cấp trách nhiệm theo nghề, theo công việc</t>
  </si>
  <si>
    <t>Phụ cấp thâm niên vượt khung, phụ cấp thâm niên nghề</t>
  </si>
  <si>
    <t>Bảo hiểm xã hội</t>
  </si>
  <si>
    <t>Chi thu nhập tăng thêm theo cơ chế khoán, tự chủ</t>
  </si>
  <si>
    <t>Tiền vệ sinh, môi trường</t>
  </si>
  <si>
    <t>Văn phòng phẩm</t>
  </si>
  <si>
    <t>Vật tư văn phòng khác</t>
  </si>
  <si>
    <t>Các thiết bị công nghệ thông tin</t>
  </si>
  <si>
    <t>Chi mua hàng hóa, vật tư</t>
  </si>
  <si>
    <t>Chi phí hoạt động nghiệp vụ chuyên ngành</t>
  </si>
  <si>
    <t>Chi các khoản khác</t>
  </si>
  <si>
    <t>II/ Kinh phí không thường xuyên/ không tự chủ</t>
  </si>
  <si>
    <t xml:space="preserve">Tiền công </t>
  </si>
  <si>
    <t xml:space="preserve">Phụ cấp trách nhiệm </t>
  </si>
  <si>
    <t xml:space="preserve">Cước phí điện thoại </t>
  </si>
  <si>
    <t>Cước phí Internet, thuê đường truyền mạng</t>
  </si>
  <si>
    <t>Sách, báo, tạp chí thư viện</t>
  </si>
  <si>
    <t>Loại 070</t>
  </si>
  <si>
    <t>TỔNG CỘNG</t>
  </si>
  <si>
    <t>Công cụ, dụng cụ văn phòng</t>
  </si>
  <si>
    <t>Đường điện, cấp thoát nước</t>
  </si>
  <si>
    <t>Chi các khoản phí và lệ phí</t>
  </si>
  <si>
    <t>Số dư kinh phí năm trước chuyển sang</t>
  </si>
  <si>
    <t>Tổng loại</t>
  </si>
  <si>
    <t>Số xét duyệt</t>
  </si>
  <si>
    <t>Mẫu biểu 1c</t>
  </si>
  <si>
    <t>Dự toán được giao trong năm</t>
  </si>
  <si>
    <t>Đơn vị tính: Đồng</t>
  </si>
  <si>
    <t>STT</t>
  </si>
  <si>
    <t>NGÂN SÁCH NHÀ NƯỚC</t>
  </si>
  <si>
    <t>NGUỒN NGÂN SÁCH TRONG NƯỚC</t>
  </si>
  <si>
    <t>- Kinh phí đã nhận</t>
  </si>
  <si>
    <t>- Dự toán còn dư ở Kho bạc</t>
  </si>
  <si>
    <t>- Kinh phí thường xuyên/tự chủ</t>
  </si>
  <si>
    <t>- Kinh phí không thường xuyên/không tự chủ</t>
  </si>
  <si>
    <t>- Đã nộp NSNN</t>
  </si>
  <si>
    <t>NGUỒN VỐN VIỆN TRỢ</t>
  </si>
  <si>
    <t>- Số đã ghi thu, ghi tạm ứng</t>
  </si>
  <si>
    <t>- Số đã ghi thu, ghi chi</t>
  </si>
  <si>
    <t>Kinh phí đề nghị quyết toán</t>
  </si>
  <si>
    <t>NGUỒN VAY NỢ NƯỚC NGOÀI</t>
  </si>
  <si>
    <t>- Kinh phí đã ghi tạm ứng</t>
  </si>
  <si>
    <t>- Số dư dự toán</t>
  </si>
  <si>
    <t>- Số đã ghi vay, ghi tạm ứng NSNN</t>
  </si>
  <si>
    <t>- Số đã ghi vay, ghi chi NSNN</t>
  </si>
  <si>
    <t>Kinh phí đơn vị đã sử dụng đề nghị quyết toán</t>
  </si>
  <si>
    <t>Số đã giải ngân, rút vốn chưa hạch toán NSNN</t>
  </si>
  <si>
    <t>NGUỒN PHÍ ĐƯỢC KHẤU TRỪ ĐỂ LẠI</t>
  </si>
  <si>
    <t>NGUỒN HOẠT ĐỘNG KHÁC ĐƯỢC ĐỂ LẠI</t>
  </si>
  <si>
    <t>Công tác phí</t>
  </si>
  <si>
    <t>Chi thuê mướn khác</t>
  </si>
  <si>
    <t>Các TS và công trình hạ tàng khác</t>
  </si>
  <si>
    <t>Đồng phục, trang phục</t>
  </si>
  <si>
    <t>Mua, bảo trì phần mềm CNTT</t>
  </si>
  <si>
    <t>Kinh phí thường xuyên/tự chủ</t>
  </si>
  <si>
    <t xml:space="preserve"> Kinh phí không thường xuyên/không tự chủ</t>
  </si>
  <si>
    <t>Tổng số được sử dụng trong năm</t>
  </si>
  <si>
    <t xml:space="preserve">- Kinh phí thường xuyên/tự chủ </t>
  </si>
  <si>
    <t xml:space="preserve">Kinh phí thực nhận trong năm </t>
  </si>
  <si>
    <t xml:space="preserve">Kinh phí đề nghị quyết toán </t>
  </si>
  <si>
    <t>Kinh phí giảm trong năm</t>
  </si>
  <si>
    <t xml:space="preserve">Kinh phí thường xuyên/tự chủ </t>
  </si>
  <si>
    <t xml:space="preserve">- Còn phải nộp NSNN </t>
  </si>
  <si>
    <t>- Dự toán bị huỷ</t>
  </si>
  <si>
    <t xml:space="preserve">Kinh phí không thường xuyên/không tự chủ </t>
  </si>
  <si>
    <t>- Còn phải nộp NSNN</t>
  </si>
  <si>
    <t xml:space="preserve">- Dự toán bị huỷ </t>
  </si>
  <si>
    <t xml:space="preserve">Số dư kinh phí được phép chuyển sang năm sau sử dụng và quyết toán </t>
  </si>
  <si>
    <t xml:space="preserve">Tổng kinh phí đã nhận viện trợ trong năm </t>
  </si>
  <si>
    <t xml:space="preserve">Kinh phí được sử dụng trong năm </t>
  </si>
  <si>
    <t>Số dư kinh phí được phép chuyển sang năm sau sử dụng và quyết toán</t>
  </si>
  <si>
    <t xml:space="preserve">Số dư kinh phí năm trước chuyển sang </t>
  </si>
  <si>
    <t>Tổng kinh phí đã vay trong năm</t>
  </si>
  <si>
    <t xml:space="preserve">- Dự toán bị hủy </t>
  </si>
  <si>
    <t xml:space="preserve">Kinh phí được phép chuyển sang năm sau sử dụng và quyết toán </t>
  </si>
  <si>
    <t xml:space="preserve">Số dư kinh phí chưa sử dụng năm trước chuyển sang </t>
  </si>
  <si>
    <t>Số thu được trong năm</t>
  </si>
  <si>
    <t>Tổng số kinh phí được sử dụng trong năm</t>
  </si>
  <si>
    <t xml:space="preserve">- Kinh phí không thường xuyên/không tự chủ </t>
  </si>
  <si>
    <t>Số kinh phí đã sử dụng đề nghị quyết toán</t>
  </si>
  <si>
    <t>Số dư kinh phí chưa sử dụng năm trước chuyển sang</t>
  </si>
  <si>
    <t xml:space="preserve">Số thu được trong năm </t>
  </si>
  <si>
    <t xml:space="preserve">Số kinh phí đã sử dụng đề nghị quyết toán </t>
  </si>
  <si>
    <t>điền số cắt giảm do covid</t>
  </si>
  <si>
    <t>số dư nguồn CCTL được chuyển nguồn</t>
  </si>
  <si>
    <t>Học phí</t>
  </si>
  <si>
    <t>Trang thiết bị bán trú (nếu có)</t>
  </si>
  <si>
    <t>Chăm sóc bán trú (nếu có)</t>
  </si>
  <si>
    <t>Học thêm</t>
  </si>
  <si>
    <t>Khoản 073</t>
  </si>
  <si>
    <t>073</t>
  </si>
  <si>
    <t>SỐ LIỆU XÉT DUYỆT THU SỰ NGHIỆP NĂM 2022</t>
  </si>
  <si>
    <t>Tiếng anh liên kết được trích lại</t>
  </si>
  <si>
    <t>Kỹ năng sống được trích lại</t>
  </si>
  <si>
    <t>Thu khác (học toán bằng tiếng anh, học tiếng Nhật)</t>
  </si>
  <si>
    <t>SỐ LIỆU XÉT DUYỆT QUYẾT TOÁN CHI NGÂN SÁCH NĂM 2022</t>
  </si>
  <si>
    <t>Mẫu biểu 2c</t>
  </si>
  <si>
    <t>ĐƠN VỊ: TRƯỜNG TH NÔNG NGHIỆP</t>
  </si>
  <si>
    <t>Khoán văn phòng phẩm</t>
  </si>
  <si>
    <t>Thuê thiết bị các loại</t>
  </si>
  <si>
    <t>Các thiết công nghệ thông tin</t>
  </si>
  <si>
    <t>Hiệu trưởng</t>
  </si>
  <si>
    <t>Người lập</t>
  </si>
  <si>
    <t>Dương Thị Ngân</t>
  </si>
  <si>
    <t>Trần Thị Hương Lan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</si>
</sst>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[$-409]dddd\,\ mmmm\ dd\,\ yyyy"/>
    <numFmt numFmtId="182" formatCode="[$-409]h:mm:ss\ AM/PM"/>
    <numFmt numFmtId="183" formatCode="0.0%"/>
    <numFmt numFmtId="184" formatCode="#,##0.000"/>
    <numFmt numFmtId="185" formatCode="_(* #,##0_);_(* \(#,##0\);_(* &quot;-&quot;??_);_(@_)"/>
    <numFmt numFmtId="186" formatCode="###\ ###\ ###\ ###"/>
    <numFmt numFmtId="187" formatCode="###\ ###\ ###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_);_(* \(#,##0.0\);_(* &quot;-&quot;??_);_(@_)"/>
  </numFmts>
  <fonts count="71">
    <font>
      <sz val="12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" fontId="54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49" fontId="56" fillId="33" borderId="10" xfId="0" applyNumberFormat="1" applyFont="1" applyFill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2" xfId="0" applyFont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183" fontId="55" fillId="33" borderId="10" xfId="59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49" fontId="59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49" fontId="63" fillId="0" borderId="12" xfId="0" applyNumberFormat="1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1" fontId="55" fillId="33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3" fontId="59" fillId="0" borderId="0" xfId="0" applyNumberFormat="1" applyFont="1" applyAlignment="1">
      <alignment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186" fontId="55" fillId="33" borderId="10" xfId="0" applyNumberFormat="1" applyFont="1" applyFill="1" applyBorder="1" applyAlignment="1">
      <alignment vertical="center" wrapText="1"/>
    </xf>
    <xf numFmtId="186" fontId="55" fillId="33" borderId="10" xfId="0" applyNumberFormat="1" applyFont="1" applyFill="1" applyBorder="1" applyAlignment="1">
      <alignment horizontal="right" vertical="center" wrapText="1"/>
    </xf>
    <xf numFmtId="186" fontId="54" fillId="33" borderId="1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1" fontId="55" fillId="33" borderId="10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3" fillId="0" borderId="0" xfId="56" applyNumberFormat="1" applyFont="1" applyFill="1" applyBorder="1" applyAlignment="1" applyProtection="1">
      <alignment horizontal="left"/>
      <protection locked="0"/>
    </xf>
    <xf numFmtId="1" fontId="3" fillId="34" borderId="0" xfId="56" applyNumberFormat="1" applyFont="1" applyFill="1" applyAlignment="1" applyProtection="1">
      <alignment horizontal="center" vertical="center" wrapText="1" shrinkToFit="1"/>
      <protection locked="0"/>
    </xf>
    <xf numFmtId="0" fontId="69" fillId="33" borderId="13" xfId="0" applyFont="1" applyFill="1" applyBorder="1" applyAlignment="1">
      <alignment horizontal="center" vertical="center" wrapText="1"/>
    </xf>
    <xf numFmtId="187" fontId="59" fillId="0" borderId="0" xfId="0" applyNumberFormat="1" applyFont="1" applyAlignment="1">
      <alignment vertical="center"/>
    </xf>
    <xf numFmtId="185" fontId="55" fillId="33" borderId="10" xfId="42" applyNumberFormat="1" applyFont="1" applyFill="1" applyBorder="1" applyAlignment="1">
      <alignment vertical="center" wrapText="1"/>
    </xf>
    <xf numFmtId="185" fontId="54" fillId="33" borderId="10" xfId="42" applyNumberFormat="1" applyFont="1" applyFill="1" applyBorder="1" applyAlignment="1">
      <alignment horizontal="right" vertical="center" wrapText="1"/>
    </xf>
    <xf numFmtId="185" fontId="55" fillId="33" borderId="10" xfId="42" applyNumberFormat="1" applyFont="1" applyFill="1" applyBorder="1" applyAlignment="1">
      <alignment horizontal="right" vertical="center" wrapText="1"/>
    </xf>
    <xf numFmtId="0" fontId="4" fillId="34" borderId="14" xfId="56" applyFont="1" applyFill="1" applyBorder="1" applyAlignment="1" applyProtection="1">
      <alignment horizontal="center" vertical="center" wrapText="1" shrinkToFit="1"/>
      <protection locked="0"/>
    </xf>
    <xf numFmtId="0" fontId="4" fillId="34" borderId="14" xfId="56" applyFont="1" applyFill="1" applyBorder="1" applyAlignment="1" applyProtection="1">
      <alignment horizontal="right" vertical="center" wrapText="1" shrinkToFit="1"/>
      <protection locked="0"/>
    </xf>
    <xf numFmtId="0" fontId="5" fillId="34" borderId="14" xfId="56" applyFont="1" applyFill="1" applyBorder="1" applyAlignment="1" applyProtection="1">
      <alignment horizontal="center" vertical="center" wrapText="1" shrinkToFit="1"/>
      <protection locked="0"/>
    </xf>
    <xf numFmtId="0" fontId="5" fillId="34" borderId="14" xfId="56" applyFont="1" applyFill="1" applyBorder="1" applyAlignment="1" applyProtection="1">
      <alignment horizontal="right" vertical="center" wrapText="1" shrinkToFit="1"/>
      <protection locked="0"/>
    </xf>
    <xf numFmtId="0" fontId="3" fillId="34" borderId="14" xfId="56" applyFont="1" applyFill="1" applyBorder="1" applyAlignment="1" applyProtection="1">
      <alignment horizontal="center" vertical="center" wrapText="1" shrinkToFit="1"/>
      <protection locked="0"/>
    </xf>
    <xf numFmtId="0" fontId="3" fillId="34" borderId="14" xfId="56" applyFont="1" applyFill="1" applyBorder="1" applyAlignment="1" applyProtection="1">
      <alignment horizontal="right" vertical="center" wrapText="1" shrinkToFit="1"/>
      <protection locked="0"/>
    </xf>
    <xf numFmtId="186" fontId="4" fillId="34" borderId="14" xfId="56" applyNumberFormat="1" applyFont="1" applyFill="1" applyBorder="1" applyAlignment="1" applyProtection="1">
      <alignment horizontal="right" vertical="center" wrapText="1" shrinkToFit="1"/>
      <protection locked="0"/>
    </xf>
    <xf numFmtId="186" fontId="5" fillId="34" borderId="14" xfId="56" applyNumberFormat="1" applyFont="1" applyFill="1" applyBorder="1" applyAlignment="1" applyProtection="1">
      <alignment horizontal="right" vertical="center" wrapText="1" shrinkToFit="1"/>
      <protection locked="0"/>
    </xf>
    <xf numFmtId="186" fontId="3" fillId="34" borderId="14" xfId="56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4" xfId="56" applyNumberFormat="1" applyFont="1" applyFill="1" applyBorder="1" applyAlignment="1" applyProtection="1">
      <alignment horizontal="left"/>
      <protection locked="0"/>
    </xf>
    <xf numFmtId="0" fontId="68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 wrapText="1"/>
    </xf>
    <xf numFmtId="0" fontId="4" fillId="34" borderId="14" xfId="56" applyFont="1" applyFill="1" applyBorder="1" applyAlignment="1" applyProtection="1">
      <alignment horizontal="justify" vertical="center" wrapText="1" shrinkToFit="1"/>
      <protection locked="0"/>
    </xf>
    <xf numFmtId="0" fontId="5" fillId="34" borderId="14" xfId="56" applyFont="1" applyFill="1" applyBorder="1" applyAlignment="1" applyProtection="1">
      <alignment horizontal="justify" vertical="center" wrapText="1" shrinkToFit="1"/>
      <protection locked="0"/>
    </xf>
    <xf numFmtId="0" fontId="3" fillId="34" borderId="14" xfId="56" applyFont="1" applyFill="1" applyBorder="1" applyAlignment="1" applyProtection="1">
      <alignment horizontal="justify" vertical="center" wrapText="1" shrinkToFit="1"/>
      <protection locked="0"/>
    </xf>
    <xf numFmtId="0" fontId="5" fillId="34" borderId="14" xfId="56" applyFont="1" applyFill="1" applyBorder="1" applyAlignment="1" applyProtection="1" quotePrefix="1">
      <alignment horizontal="justify" vertical="center" wrapText="1" shrinkToFit="1"/>
      <protection locked="0"/>
    </xf>
    <xf numFmtId="0" fontId="3" fillId="34" borderId="14" xfId="56" applyFont="1" applyFill="1" applyBorder="1" applyAlignment="1" applyProtection="1" quotePrefix="1">
      <alignment horizontal="justify" vertical="center" wrapText="1" shrinkToFit="1"/>
      <protection locked="0"/>
    </xf>
    <xf numFmtId="0" fontId="3" fillId="0" borderId="0" xfId="56" applyNumberFormat="1" applyFont="1" applyFill="1" applyBorder="1" applyAlignment="1" applyProtection="1">
      <alignment horizontal="justify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86" fontId="69" fillId="33" borderId="11" xfId="0" applyNumberFormat="1" applyFont="1" applyFill="1" applyBorder="1" applyAlignment="1">
      <alignment horizontal="right" vertical="center" wrapText="1"/>
    </xf>
    <xf numFmtId="186" fontId="69" fillId="33" borderId="11" xfId="0" applyNumberFormat="1" applyFont="1" applyFill="1" applyBorder="1" applyAlignment="1">
      <alignment horizontal="center" vertical="center" wrapText="1"/>
    </xf>
    <xf numFmtId="186" fontId="69" fillId="33" borderId="1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vertical="center" wrapText="1"/>
    </xf>
    <xf numFmtId="186" fontId="56" fillId="33" borderId="1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/>
    </xf>
    <xf numFmtId="186" fontId="56" fillId="33" borderId="15" xfId="0" applyNumberFormat="1" applyFont="1" applyFill="1" applyBorder="1" applyAlignment="1">
      <alignment horizontal="right" vertical="center" wrapText="1"/>
    </xf>
    <xf numFmtId="186" fontId="56" fillId="33" borderId="16" xfId="0" applyNumberFormat="1" applyFont="1" applyFill="1" applyBorder="1" applyAlignment="1">
      <alignment horizontal="right" vertical="center" wrapText="1"/>
    </xf>
    <xf numFmtId="186" fontId="7" fillId="0" borderId="10" xfId="0" applyNumberFormat="1" applyFont="1" applyBorder="1" applyAlignment="1">
      <alignment vertical="center"/>
    </xf>
    <xf numFmtId="186" fontId="56" fillId="33" borderId="15" xfId="42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 vertical="center"/>
    </xf>
    <xf numFmtId="186" fontId="56" fillId="33" borderId="11" xfId="0" applyNumberFormat="1" applyFont="1" applyFill="1" applyBorder="1" applyAlignment="1">
      <alignment horizontal="center" vertical="center" wrapText="1"/>
    </xf>
    <xf numFmtId="186" fontId="56" fillId="33" borderId="17" xfId="0" applyNumberFormat="1" applyFont="1" applyFill="1" applyBorder="1" applyAlignment="1">
      <alignment horizontal="center" vertical="center" wrapText="1"/>
    </xf>
    <xf numFmtId="186" fontId="69" fillId="33" borderId="11" xfId="42" applyNumberFormat="1" applyFont="1" applyFill="1" applyBorder="1" applyAlignment="1">
      <alignment horizontal="right" vertical="center" wrapText="1"/>
    </xf>
    <xf numFmtId="186" fontId="69" fillId="33" borderId="11" xfId="42" applyNumberFormat="1" applyFont="1" applyFill="1" applyBorder="1" applyAlignment="1">
      <alignment horizontal="center" vertical="center" wrapText="1"/>
    </xf>
    <xf numFmtId="186" fontId="69" fillId="33" borderId="17" xfId="42" applyNumberFormat="1" applyFont="1" applyFill="1" applyBorder="1" applyAlignment="1">
      <alignment horizontal="right" vertical="center" wrapText="1"/>
    </xf>
    <xf numFmtId="186" fontId="3" fillId="34" borderId="10" xfId="42" applyNumberFormat="1" applyFont="1" applyFill="1" applyBorder="1" applyAlignment="1" applyProtection="1">
      <alignment horizontal="right" vertical="center" wrapText="1" shrinkToFit="1"/>
      <protection locked="0"/>
    </xf>
    <xf numFmtId="186" fontId="7" fillId="0" borderId="10" xfId="42" applyNumberFormat="1" applyFont="1" applyBorder="1" applyAlignment="1">
      <alignment vertical="center"/>
    </xf>
    <xf numFmtId="186" fontId="56" fillId="33" borderId="16" xfId="42" applyNumberFormat="1" applyFont="1" applyFill="1" applyBorder="1" applyAlignment="1">
      <alignment horizontal="right" vertical="center" wrapText="1"/>
    </xf>
    <xf numFmtId="186" fontId="3" fillId="34" borderId="14" xfId="42" applyNumberFormat="1" applyFont="1" applyFill="1" applyBorder="1" applyAlignment="1" applyProtection="1">
      <alignment horizontal="right" vertical="center" wrapText="1" shrinkToFit="1"/>
      <protection locked="0"/>
    </xf>
    <xf numFmtId="186" fontId="4" fillId="34" borderId="10" xfId="42" applyNumberFormat="1" applyFont="1" applyFill="1" applyBorder="1" applyAlignment="1" applyProtection="1">
      <alignment horizontal="right" vertical="center" wrapText="1" shrinkToFit="1"/>
      <protection locked="0"/>
    </xf>
    <xf numFmtId="186" fontId="56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186" fontId="69" fillId="33" borderId="18" xfId="0" applyNumberFormat="1" applyFont="1" applyFill="1" applyBorder="1" applyAlignment="1">
      <alignment horizontal="center" vertical="center" wrapText="1"/>
    </xf>
    <xf numFmtId="186" fontId="69" fillId="33" borderId="18" xfId="0" applyNumberFormat="1" applyFont="1" applyFill="1" applyBorder="1" applyAlignment="1">
      <alignment horizontal="right" vertical="center" wrapText="1"/>
    </xf>
    <xf numFmtId="186" fontId="69" fillId="33" borderId="18" xfId="42" applyNumberFormat="1" applyFont="1" applyFill="1" applyBorder="1" applyAlignment="1">
      <alignment horizontal="right" vertical="center" wrapText="1"/>
    </xf>
    <xf numFmtId="186" fontId="69" fillId="33" borderId="18" xfId="0" applyNumberFormat="1" applyFont="1" applyFill="1" applyBorder="1" applyAlignment="1">
      <alignment vertical="center" wrapText="1"/>
    </xf>
    <xf numFmtId="49" fontId="56" fillId="33" borderId="18" xfId="0" applyNumberFormat="1" applyFont="1" applyFill="1" applyBorder="1" applyAlignment="1" quotePrefix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justify" vertical="center" wrapText="1"/>
    </xf>
    <xf numFmtId="186" fontId="56" fillId="33" borderId="18" xfId="0" applyNumberFormat="1" applyFont="1" applyFill="1" applyBorder="1" applyAlignment="1">
      <alignment horizontal="right" vertical="center" wrapText="1"/>
    </xf>
    <xf numFmtId="186" fontId="3" fillId="34" borderId="18" xfId="42" applyNumberFormat="1" applyFont="1" applyFill="1" applyBorder="1" applyAlignment="1" applyProtection="1">
      <alignment horizontal="right" vertical="center" wrapText="1" shrinkToFit="1"/>
      <protection locked="0"/>
    </xf>
    <xf numFmtId="186" fontId="7" fillId="0" borderId="18" xfId="0" applyNumberFormat="1" applyFont="1" applyBorder="1" applyAlignment="1">
      <alignment vertical="center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justify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justify" vertical="center" wrapText="1"/>
    </xf>
    <xf numFmtId="186" fontId="56" fillId="33" borderId="18" xfId="42" applyNumberFormat="1" applyFont="1" applyFill="1" applyBorder="1" applyAlignment="1">
      <alignment horizontal="right" vertical="center" wrapText="1"/>
    </xf>
    <xf numFmtId="186" fontId="4" fillId="34" borderId="18" xfId="42" applyNumberFormat="1" applyFont="1" applyFill="1" applyBorder="1" applyAlignment="1" applyProtection="1">
      <alignment horizontal="right" vertical="center" wrapText="1" shrinkToFit="1"/>
      <protection locked="0"/>
    </xf>
    <xf numFmtId="49" fontId="56" fillId="33" borderId="19" xfId="0" applyNumberFormat="1" applyFont="1" applyFill="1" applyBorder="1" applyAlignment="1" quotePrefix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186" fontId="56" fillId="33" borderId="19" xfId="0" applyNumberFormat="1" applyFont="1" applyFill="1" applyBorder="1" applyAlignment="1">
      <alignment horizontal="right" vertical="center" wrapText="1"/>
    </xf>
    <xf numFmtId="186" fontId="3" fillId="34" borderId="19" xfId="42" applyNumberFormat="1" applyFont="1" applyFill="1" applyBorder="1" applyAlignment="1" applyProtection="1">
      <alignment horizontal="right" vertical="center" wrapText="1" shrinkToFit="1"/>
      <protection locked="0"/>
    </xf>
    <xf numFmtId="186" fontId="7" fillId="0" borderId="19" xfId="0" applyNumberFormat="1" applyFont="1" applyBorder="1" applyAlignment="1">
      <alignment vertical="center"/>
    </xf>
    <xf numFmtId="1" fontId="55" fillId="33" borderId="10" xfId="0" applyNumberFormat="1" applyFont="1" applyFill="1" applyBorder="1" applyAlignment="1">
      <alignment horizontal="center" vertical="center" wrapText="1"/>
    </xf>
    <xf numFmtId="1" fontId="3" fillId="34" borderId="0" xfId="56" applyNumberFormat="1" applyFont="1" applyFill="1" applyAlignment="1" applyProtection="1">
      <alignment horizontal="left" vertical="center" wrapText="1" shrinkToFit="1"/>
      <protection locked="0"/>
    </xf>
    <xf numFmtId="1" fontId="5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4" fillId="34" borderId="10" xfId="56" applyFont="1" applyFill="1" applyBorder="1" applyAlignment="1" applyProtection="1">
      <alignment horizontal="center" vertical="center" wrapText="1" shrinkToFit="1"/>
      <protection locked="0"/>
    </xf>
    <xf numFmtId="0" fontId="4" fillId="34" borderId="10" xfId="56" applyFont="1" applyFill="1" applyBorder="1" applyAlignment="1" applyProtection="1">
      <alignment horizontal="justify" vertical="center" wrapText="1" shrinkToFit="1"/>
      <protection locked="0"/>
    </xf>
    <xf numFmtId="0" fontId="4" fillId="34" borderId="10" xfId="56" applyFont="1" applyFill="1" applyBorder="1" applyAlignment="1" applyProtection="1">
      <alignment horizontal="right" vertical="center" wrapText="1" shrinkToFit="1"/>
      <protection locked="0"/>
    </xf>
    <xf numFmtId="0" fontId="5" fillId="34" borderId="10" xfId="56" applyFont="1" applyFill="1" applyBorder="1" applyAlignment="1" applyProtection="1">
      <alignment horizontal="center" vertical="center" wrapText="1" shrinkToFit="1"/>
      <protection locked="0"/>
    </xf>
    <xf numFmtId="0" fontId="5" fillId="34" borderId="10" xfId="56" applyFont="1" applyFill="1" applyBorder="1" applyAlignment="1" applyProtection="1">
      <alignment horizontal="justify" vertical="center" wrapText="1" shrinkToFit="1"/>
      <protection locked="0"/>
    </xf>
    <xf numFmtId="0" fontId="5" fillId="34" borderId="10" xfId="56" applyFont="1" applyFill="1" applyBorder="1" applyAlignment="1" applyProtection="1">
      <alignment horizontal="right" vertical="center" wrapText="1" shrinkToFit="1"/>
      <protection locked="0"/>
    </xf>
    <xf numFmtId="0" fontId="3" fillId="34" borderId="10" xfId="56" applyFont="1" applyFill="1" applyBorder="1" applyAlignment="1" applyProtection="1">
      <alignment horizontal="center" vertical="center" wrapText="1" shrinkToFit="1"/>
      <protection locked="0"/>
    </xf>
    <xf numFmtId="0" fontId="3" fillId="34" borderId="10" xfId="56" applyFont="1" applyFill="1" applyBorder="1" applyAlignment="1" applyProtection="1">
      <alignment horizontal="justify" vertical="center" wrapText="1" shrinkToFit="1"/>
      <protection locked="0"/>
    </xf>
    <xf numFmtId="0" fontId="3" fillId="34" borderId="10" xfId="56" applyFont="1" applyFill="1" applyBorder="1" applyAlignment="1" applyProtection="1">
      <alignment horizontal="right" vertical="center" wrapText="1" shrinkToFit="1"/>
      <protection locked="0"/>
    </xf>
    <xf numFmtId="186" fontId="4" fillId="34" borderId="10" xfId="56" applyNumberFormat="1" applyFont="1" applyFill="1" applyBorder="1" applyAlignment="1" applyProtection="1">
      <alignment horizontal="right" vertical="center" wrapText="1" shrinkToFit="1"/>
      <protection locked="0"/>
    </xf>
    <xf numFmtId="186" fontId="5" fillId="34" borderId="10" xfId="56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56" applyFont="1" applyFill="1" applyBorder="1" applyAlignment="1" applyProtection="1" quotePrefix="1">
      <alignment horizontal="justify" vertical="center" wrapText="1" shrinkToFit="1"/>
      <protection locked="0"/>
    </xf>
    <xf numFmtId="186" fontId="3" fillId="34" borderId="10" xfId="56" applyNumberFormat="1" applyFont="1" applyFill="1" applyBorder="1" applyAlignment="1" applyProtection="1">
      <alignment horizontal="right" vertical="center" wrapText="1" shrinkToFit="1"/>
      <protection locked="0"/>
    </xf>
    <xf numFmtId="0" fontId="3" fillId="34" borderId="10" xfId="56" applyFont="1" applyFill="1" applyBorder="1" applyAlignment="1" applyProtection="1" quotePrefix="1">
      <alignment horizontal="justify" vertical="center" wrapText="1" shrinkToFit="1"/>
      <protection locked="0"/>
    </xf>
    <xf numFmtId="0" fontId="3" fillId="0" borderId="10" xfId="56" applyNumberFormat="1" applyFont="1" applyFill="1" applyBorder="1" applyAlignment="1" applyProtection="1">
      <alignment horizontal="left"/>
      <protection locked="0"/>
    </xf>
    <xf numFmtId="0" fontId="66" fillId="0" borderId="0" xfId="0" applyFont="1" applyAlignment="1">
      <alignment horizontal="right" vertical="center"/>
    </xf>
    <xf numFmtId="185" fontId="59" fillId="0" borderId="10" xfId="42" applyNumberFormat="1" applyFont="1" applyBorder="1" applyAlignment="1">
      <alignment vertical="center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right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20" xfId="0" applyNumberFormat="1" applyFont="1" applyFill="1" applyBorder="1" applyAlignment="1">
      <alignment horizontal="center" vertical="center" wrapText="1"/>
    </xf>
    <xf numFmtId="0" fontId="4" fillId="34" borderId="21" xfId="56" applyFont="1" applyFill="1" applyBorder="1" applyAlignment="1" applyProtection="1">
      <alignment horizontal="center" vertical="center" wrapText="1" shrinkToFit="1"/>
      <protection locked="0"/>
    </xf>
    <xf numFmtId="0" fontId="4" fillId="34" borderId="22" xfId="56" applyFont="1" applyFill="1" applyBorder="1" applyAlignment="1" applyProtection="1">
      <alignment horizontal="center" vertical="center" wrapText="1" shrinkToFit="1"/>
      <protection locked="0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69" fillId="33" borderId="28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" fillId="0" borderId="0" xfId="56" applyNumberFormat="1" applyFont="1" applyFill="1" applyBorder="1" applyAlignment="1" applyProtection="1">
      <alignment horizontal="left"/>
      <protection locked="0"/>
    </xf>
    <xf numFmtId="0" fontId="5" fillId="34" borderId="0" xfId="56" applyFont="1" applyFill="1" applyAlignment="1" applyProtection="1">
      <alignment horizontal="right" vertical="top" wrapText="1" shrinkToFit="1"/>
      <protection locked="0"/>
    </xf>
    <xf numFmtId="0" fontId="69" fillId="0" borderId="30" xfId="0" applyFont="1" applyBorder="1" applyAlignment="1">
      <alignment horizontal="left" vertical="center"/>
    </xf>
    <xf numFmtId="0" fontId="69" fillId="33" borderId="11" xfId="0" applyFont="1" applyFill="1" applyBorder="1" applyAlignment="1">
      <alignment horizontal="center" vertical="center" wrapText="1"/>
    </xf>
    <xf numFmtId="186" fontId="69" fillId="33" borderId="31" xfId="0" applyNumberFormat="1" applyFont="1" applyFill="1" applyBorder="1" applyAlignment="1">
      <alignment horizontal="center" vertical="center" wrapText="1"/>
    </xf>
    <xf numFmtId="186" fontId="69" fillId="33" borderId="32" xfId="0" applyNumberFormat="1" applyFont="1" applyFill="1" applyBorder="1" applyAlignment="1">
      <alignment horizontal="center" vertical="center" wrapText="1"/>
    </xf>
    <xf numFmtId="186" fontId="69" fillId="33" borderId="33" xfId="0" applyNumberFormat="1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vertical="center" wrapText="1"/>
    </xf>
    <xf numFmtId="0" fontId="69" fillId="33" borderId="34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left" vertical="center" wrapText="1"/>
    </xf>
    <xf numFmtId="186" fontId="69" fillId="33" borderId="11" xfId="0" applyNumberFormat="1" applyFont="1" applyFill="1" applyBorder="1" applyAlignment="1">
      <alignment horizontal="center" vertical="center" wrapText="1"/>
    </xf>
    <xf numFmtId="0" fontId="69" fillId="33" borderId="35" xfId="0" applyFont="1" applyFill="1" applyBorder="1" applyAlignment="1">
      <alignment horizontal="left" vertical="center" wrapText="1"/>
    </xf>
    <xf numFmtId="0" fontId="69" fillId="33" borderId="36" xfId="0" applyFont="1" applyFill="1" applyBorder="1" applyAlignment="1">
      <alignment horizontal="left" vertical="center" wrapText="1"/>
    </xf>
    <xf numFmtId="0" fontId="69" fillId="33" borderId="37" xfId="0" applyFont="1" applyFill="1" applyBorder="1" applyAlignment="1">
      <alignment horizontal="left" vertical="center" wrapText="1"/>
    </xf>
    <xf numFmtId="0" fontId="69" fillId="33" borderId="38" xfId="0" applyFont="1" applyFill="1" applyBorder="1" applyAlignment="1">
      <alignment horizontal="center" vertical="center" wrapText="1"/>
    </xf>
    <xf numFmtId="0" fontId="69" fillId="33" borderId="39" xfId="0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69" fillId="33" borderId="40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40" xfId="0" applyFont="1" applyFill="1" applyBorder="1" applyAlignment="1">
      <alignment horizontal="justify" vertical="center" wrapText="1"/>
    </xf>
    <xf numFmtId="0" fontId="69" fillId="33" borderId="18" xfId="0" applyFont="1" applyFill="1" applyBorder="1" applyAlignment="1">
      <alignment horizontal="justify" vertical="center" wrapText="1"/>
    </xf>
    <xf numFmtId="0" fontId="69" fillId="33" borderId="18" xfId="0" applyFont="1" applyFill="1" applyBorder="1" applyAlignment="1">
      <alignment horizontal="left" vertical="center" wrapText="1"/>
    </xf>
    <xf numFmtId="186" fontId="69" fillId="33" borderId="40" xfId="0" applyNumberFormat="1" applyFont="1" applyFill="1" applyBorder="1" applyAlignment="1">
      <alignment horizontal="center" vertical="center" wrapText="1"/>
    </xf>
    <xf numFmtId="186" fontId="69" fillId="33" borderId="18" xfId="0" applyNumberFormat="1" applyFont="1" applyFill="1" applyBorder="1" applyAlignment="1">
      <alignment horizontal="center" vertical="center" wrapText="1"/>
    </xf>
    <xf numFmtId="0" fontId="5" fillId="34" borderId="21" xfId="56" applyFont="1" applyFill="1" applyBorder="1" applyAlignment="1" applyProtection="1">
      <alignment horizontal="center" vertical="center" wrapText="1" shrinkToFit="1"/>
      <protection locked="0"/>
    </xf>
    <xf numFmtId="0" fontId="5" fillId="34" borderId="21" xfId="56" applyFont="1" applyFill="1" applyBorder="1" applyAlignment="1" applyProtection="1" quotePrefix="1">
      <alignment horizontal="justify" vertical="center" wrapText="1" shrinkToFit="1"/>
      <protection locked="0"/>
    </xf>
    <xf numFmtId="186" fontId="5" fillId="34" borderId="21" xfId="56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26" sqref="F26"/>
    </sheetView>
  </sheetViews>
  <sheetFormatPr defaultColWidth="9.00390625" defaultRowHeight="15.75"/>
  <cols>
    <col min="1" max="1" width="6.875" style="11" customWidth="1"/>
    <col min="2" max="2" width="29.50390625" style="16" customWidth="1"/>
    <col min="3" max="4" width="14.625" style="11" customWidth="1"/>
    <col min="5" max="5" width="11.00390625" style="11" customWidth="1"/>
    <col min="6" max="7" width="14.625" style="11" customWidth="1"/>
    <col min="8" max="8" width="13.75390625" style="11" customWidth="1"/>
    <col min="9" max="10" width="12.125" style="11" customWidth="1"/>
    <col min="11" max="11" width="10.875" style="11" customWidth="1"/>
    <col min="12" max="16384" width="9.00390625" style="11" customWidth="1"/>
  </cols>
  <sheetData>
    <row r="1" spans="1:8" ht="15">
      <c r="A1" s="135" t="s">
        <v>17</v>
      </c>
      <c r="B1" s="135"/>
      <c r="C1" s="135"/>
      <c r="D1" s="135"/>
      <c r="E1" s="135"/>
      <c r="F1" s="135"/>
      <c r="G1" s="135"/>
      <c r="H1" s="135"/>
    </row>
    <row r="2" spans="1:8" ht="15">
      <c r="A2" s="136" t="s">
        <v>146</v>
      </c>
      <c r="B2" s="136"/>
      <c r="C2" s="136"/>
      <c r="D2" s="136"/>
      <c r="E2" s="136"/>
      <c r="F2" s="136"/>
      <c r="G2" s="136"/>
      <c r="H2" s="136"/>
    </row>
    <row r="3" spans="1:8" ht="15">
      <c r="A3" s="136" t="s">
        <v>152</v>
      </c>
      <c r="B3" s="136"/>
      <c r="C3" s="136"/>
      <c r="D3" s="136"/>
      <c r="E3" s="136"/>
      <c r="F3" s="136"/>
      <c r="G3" s="136"/>
      <c r="H3" s="136"/>
    </row>
    <row r="4" spans="1:8" ht="15">
      <c r="A4" s="137" t="s">
        <v>8</v>
      </c>
      <c r="B4" s="137"/>
      <c r="C4" s="137"/>
      <c r="D4" s="137"/>
      <c r="E4" s="137"/>
      <c r="F4" s="137"/>
      <c r="G4" s="137"/>
      <c r="H4" s="137"/>
    </row>
    <row r="5" spans="1:8" ht="20.25" customHeight="1">
      <c r="A5" s="138" t="s">
        <v>0</v>
      </c>
      <c r="B5" s="139" t="s">
        <v>9</v>
      </c>
      <c r="C5" s="138" t="s">
        <v>10</v>
      </c>
      <c r="D5" s="138"/>
      <c r="E5" s="138"/>
      <c r="F5" s="138" t="s">
        <v>11</v>
      </c>
      <c r="G5" s="138"/>
      <c r="H5" s="138"/>
    </row>
    <row r="6" spans="1:8" ht="15">
      <c r="A6" s="138"/>
      <c r="B6" s="140"/>
      <c r="C6" s="23" t="s">
        <v>12</v>
      </c>
      <c r="D6" s="23" t="s">
        <v>79</v>
      </c>
      <c r="E6" s="23" t="s">
        <v>13</v>
      </c>
      <c r="F6" s="23" t="s">
        <v>12</v>
      </c>
      <c r="G6" s="32" t="s">
        <v>79</v>
      </c>
      <c r="H6" s="23" t="s">
        <v>13</v>
      </c>
    </row>
    <row r="7" spans="1:8" ht="15">
      <c r="A7" s="1" t="s">
        <v>1</v>
      </c>
      <c r="B7" s="26" t="s">
        <v>2</v>
      </c>
      <c r="C7" s="1">
        <v>1</v>
      </c>
      <c r="D7" s="1">
        <v>2</v>
      </c>
      <c r="E7" s="1" t="s">
        <v>14</v>
      </c>
      <c r="F7" s="1">
        <v>4</v>
      </c>
      <c r="G7" s="1">
        <v>5</v>
      </c>
      <c r="H7" s="1" t="s">
        <v>15</v>
      </c>
    </row>
    <row r="8" spans="1:10" ht="24" customHeight="1">
      <c r="A8" s="1"/>
      <c r="B8" s="2" t="s">
        <v>73</v>
      </c>
      <c r="C8" s="27">
        <f aca="true" t="shared" si="0" ref="C8:H8">C17+C21+C29</f>
        <v>675000000</v>
      </c>
      <c r="D8" s="27">
        <f t="shared" si="0"/>
        <v>675000000</v>
      </c>
      <c r="E8" s="27">
        <f t="shared" si="0"/>
        <v>0</v>
      </c>
      <c r="F8" s="27">
        <f t="shared" si="0"/>
        <v>765035000</v>
      </c>
      <c r="G8" s="27">
        <f t="shared" si="0"/>
        <v>765035000</v>
      </c>
      <c r="H8" s="27">
        <f t="shared" si="0"/>
        <v>0</v>
      </c>
      <c r="J8" s="25"/>
    </row>
    <row r="9" spans="1:10" ht="24" customHeight="1">
      <c r="A9" s="113">
        <v>1</v>
      </c>
      <c r="B9" s="2" t="s">
        <v>140</v>
      </c>
      <c r="C9" s="27">
        <f aca="true" t="shared" si="1" ref="C9:H9">C10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8">
        <f t="shared" si="1"/>
        <v>0</v>
      </c>
      <c r="J9" s="25"/>
    </row>
    <row r="10" spans="1:10" ht="24" customHeight="1">
      <c r="A10" s="1"/>
      <c r="B10" s="13" t="s">
        <v>18</v>
      </c>
      <c r="C10" s="29"/>
      <c r="D10" s="29">
        <f>C10</f>
        <v>0</v>
      </c>
      <c r="E10" s="29">
        <f>D10-C10</f>
        <v>0</v>
      </c>
      <c r="F10" s="29"/>
      <c r="G10" s="29">
        <f>F10</f>
        <v>0</v>
      </c>
      <c r="H10" s="29">
        <f>F10-G10</f>
        <v>0</v>
      </c>
      <c r="J10" s="25"/>
    </row>
    <row r="11" spans="1:10" ht="24" customHeight="1">
      <c r="A11" s="1"/>
      <c r="B11" s="13" t="s">
        <v>19</v>
      </c>
      <c r="C11" s="28">
        <v>0</v>
      </c>
      <c r="D11" s="29"/>
      <c r="E11" s="29">
        <f>D11-C11</f>
        <v>0</v>
      </c>
      <c r="F11" s="28"/>
      <c r="G11" s="29"/>
      <c r="H11" s="29"/>
      <c r="J11" s="25"/>
    </row>
    <row r="12" spans="1:10" ht="24" customHeight="1">
      <c r="A12" s="1"/>
      <c r="B12" s="13" t="s">
        <v>20</v>
      </c>
      <c r="C12" s="29">
        <f>C10-C11</f>
        <v>0</v>
      </c>
      <c r="D12" s="29">
        <f>D10-D11</f>
        <v>0</v>
      </c>
      <c r="E12" s="29">
        <f>E10-E11</f>
        <v>0</v>
      </c>
      <c r="F12" s="29">
        <f>F10-F11</f>
        <v>0</v>
      </c>
      <c r="G12" s="29">
        <f>G10-G11</f>
        <v>0</v>
      </c>
      <c r="H12" s="28">
        <f>H10</f>
        <v>0</v>
      </c>
      <c r="J12" s="25"/>
    </row>
    <row r="13" spans="1:10" ht="24" customHeight="1">
      <c r="A13" s="113">
        <v>2</v>
      </c>
      <c r="B13" s="2" t="s">
        <v>16</v>
      </c>
      <c r="C13" s="27">
        <f aca="true" t="shared" si="2" ref="C13:H13">C14</f>
        <v>809100000</v>
      </c>
      <c r="D13" s="27">
        <f t="shared" si="2"/>
        <v>809100000</v>
      </c>
      <c r="E13" s="27">
        <f t="shared" si="2"/>
        <v>0</v>
      </c>
      <c r="F13" s="27">
        <f t="shared" si="2"/>
        <v>573300000</v>
      </c>
      <c r="G13" s="27">
        <f t="shared" si="2"/>
        <v>573300000</v>
      </c>
      <c r="H13" s="28">
        <f t="shared" si="2"/>
        <v>0</v>
      </c>
      <c r="J13" s="25"/>
    </row>
    <row r="14" spans="1:10" ht="24" customHeight="1">
      <c r="A14" s="1"/>
      <c r="B14" s="13" t="s">
        <v>18</v>
      </c>
      <c r="C14" s="29">
        <v>809100000</v>
      </c>
      <c r="D14" s="29">
        <f>C14</f>
        <v>809100000</v>
      </c>
      <c r="E14" s="29">
        <f>D14-C14</f>
        <v>0</v>
      </c>
      <c r="F14" s="29">
        <v>573300000</v>
      </c>
      <c r="G14" s="29">
        <f>F14</f>
        <v>573300000</v>
      </c>
      <c r="H14" s="29">
        <f>F14-G14</f>
        <v>0</v>
      </c>
      <c r="J14" s="25"/>
    </row>
    <row r="15" spans="1:10" ht="24" customHeight="1">
      <c r="A15" s="1"/>
      <c r="B15" s="13" t="s">
        <v>19</v>
      </c>
      <c r="C15" s="28">
        <v>0</v>
      </c>
      <c r="D15" s="29"/>
      <c r="E15" s="29">
        <f>D15-C15</f>
        <v>0</v>
      </c>
      <c r="F15" s="28"/>
      <c r="G15" s="29"/>
      <c r="H15" s="29"/>
      <c r="J15" s="25"/>
    </row>
    <row r="16" spans="1:10" ht="24" customHeight="1">
      <c r="A16" s="1"/>
      <c r="B16" s="13" t="s">
        <v>20</v>
      </c>
      <c r="C16" s="29">
        <f>C14-C15</f>
        <v>809100000</v>
      </c>
      <c r="D16" s="29">
        <f>D14-D15</f>
        <v>809100000</v>
      </c>
      <c r="E16" s="29">
        <f>E14-E15</f>
        <v>0</v>
      </c>
      <c r="F16" s="29">
        <f>F14-F15</f>
        <v>573300000</v>
      </c>
      <c r="G16" s="29">
        <f>G14-G15</f>
        <v>573300000</v>
      </c>
      <c r="H16" s="28">
        <f>H14</f>
        <v>0</v>
      </c>
      <c r="J16" s="25"/>
    </row>
    <row r="17" spans="1:8" s="15" customFormat="1" ht="24" customHeight="1">
      <c r="A17" s="23">
        <v>3</v>
      </c>
      <c r="B17" s="2" t="s">
        <v>143</v>
      </c>
      <c r="C17" s="27">
        <f aca="true" t="shared" si="3" ref="C17:H17">C18</f>
        <v>0</v>
      </c>
      <c r="D17" s="27">
        <f t="shared" si="3"/>
        <v>0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8">
        <f t="shared" si="3"/>
        <v>0</v>
      </c>
    </row>
    <row r="18" spans="1:8" ht="22.5" customHeight="1">
      <c r="A18" s="1"/>
      <c r="B18" s="13" t="s">
        <v>18</v>
      </c>
      <c r="C18" s="29"/>
      <c r="D18" s="29">
        <f>C18</f>
        <v>0</v>
      </c>
      <c r="E18" s="29">
        <f>D18-C18</f>
        <v>0</v>
      </c>
      <c r="F18" s="29"/>
      <c r="G18" s="29">
        <f>F18</f>
        <v>0</v>
      </c>
      <c r="H18" s="29">
        <f>F18-G18</f>
        <v>0</v>
      </c>
    </row>
    <row r="19" spans="1:8" ht="22.5" customHeight="1">
      <c r="A19" s="1"/>
      <c r="B19" s="13" t="s">
        <v>19</v>
      </c>
      <c r="C19" s="28">
        <v>0</v>
      </c>
      <c r="D19" s="29"/>
      <c r="E19" s="29">
        <f>D19-C19</f>
        <v>0</v>
      </c>
      <c r="F19" s="28"/>
      <c r="G19" s="29"/>
      <c r="H19" s="29"/>
    </row>
    <row r="20" spans="1:8" ht="22.5" customHeight="1">
      <c r="A20" s="1"/>
      <c r="B20" s="13" t="s">
        <v>20</v>
      </c>
      <c r="C20" s="29">
        <f>C18-C19</f>
        <v>0</v>
      </c>
      <c r="D20" s="29">
        <f>D18-D19</f>
        <v>0</v>
      </c>
      <c r="E20" s="29">
        <f>E18-E19</f>
        <v>0</v>
      </c>
      <c r="F20" s="29">
        <f>F18-F19</f>
        <v>0</v>
      </c>
      <c r="G20" s="29">
        <f>G18-G19</f>
        <v>0</v>
      </c>
      <c r="H20" s="28">
        <f>H18</f>
        <v>0</v>
      </c>
    </row>
    <row r="21" spans="1:8" s="15" customFormat="1" ht="22.5" customHeight="1">
      <c r="A21" s="23">
        <v>4</v>
      </c>
      <c r="B21" s="2" t="s">
        <v>142</v>
      </c>
      <c r="C21" s="28">
        <f>C22</f>
        <v>675000000</v>
      </c>
      <c r="D21" s="28">
        <f>D22</f>
        <v>675000000</v>
      </c>
      <c r="E21" s="28">
        <f>E22</f>
        <v>0</v>
      </c>
      <c r="F21" s="28">
        <f>F22</f>
        <v>567825000</v>
      </c>
      <c r="G21" s="28">
        <f>G22</f>
        <v>567825000</v>
      </c>
      <c r="H21" s="28">
        <f>F21-G21</f>
        <v>0</v>
      </c>
    </row>
    <row r="22" spans="1:8" ht="22.5" customHeight="1">
      <c r="A22" s="1"/>
      <c r="B22" s="13" t="s">
        <v>18</v>
      </c>
      <c r="C22" s="29">
        <v>675000000</v>
      </c>
      <c r="D22" s="29">
        <f>C22</f>
        <v>675000000</v>
      </c>
      <c r="E22" s="29"/>
      <c r="F22" s="29">
        <v>567825000</v>
      </c>
      <c r="G22" s="29">
        <f>F22</f>
        <v>567825000</v>
      </c>
      <c r="H22" s="29">
        <f>F22-G22</f>
        <v>0</v>
      </c>
    </row>
    <row r="23" spans="1:8" ht="22.5" customHeight="1">
      <c r="A23" s="1"/>
      <c r="B23" s="13" t="s">
        <v>19</v>
      </c>
      <c r="C23" s="28">
        <v>0</v>
      </c>
      <c r="D23" s="29"/>
      <c r="E23" s="29"/>
      <c r="F23" s="28">
        <v>0</v>
      </c>
      <c r="G23" s="29"/>
      <c r="H23" s="29"/>
    </row>
    <row r="24" spans="1:8" ht="22.5" customHeight="1">
      <c r="A24" s="1"/>
      <c r="B24" s="13" t="s">
        <v>20</v>
      </c>
      <c r="C24" s="29">
        <f>C22-C23</f>
        <v>675000000</v>
      </c>
      <c r="D24" s="29">
        <f>D22-D23</f>
        <v>675000000</v>
      </c>
      <c r="E24" s="29">
        <f>E22-E23</f>
        <v>0</v>
      </c>
      <c r="F24" s="29">
        <f>F22-F23</f>
        <v>567825000</v>
      </c>
      <c r="G24" s="29">
        <f>G22-G23</f>
        <v>567825000</v>
      </c>
      <c r="H24" s="28">
        <f>H22</f>
        <v>0</v>
      </c>
    </row>
    <row r="25" spans="1:8" ht="22.5" customHeight="1">
      <c r="A25" s="115">
        <v>5</v>
      </c>
      <c r="B25" s="2" t="s">
        <v>141</v>
      </c>
      <c r="C25" s="29"/>
      <c r="D25" s="29"/>
      <c r="E25" s="29"/>
      <c r="F25" s="29"/>
      <c r="G25" s="29"/>
      <c r="H25" s="28"/>
    </row>
    <row r="26" spans="1:8" ht="22.5" customHeight="1">
      <c r="A26" s="1"/>
      <c r="B26" s="13" t="s">
        <v>18</v>
      </c>
      <c r="C26" s="29">
        <v>50000000</v>
      </c>
      <c r="D26" s="29">
        <v>50000000</v>
      </c>
      <c r="E26" s="29"/>
      <c r="F26" s="29">
        <v>66700000</v>
      </c>
      <c r="G26" s="29">
        <v>66700000</v>
      </c>
      <c r="H26" s="28"/>
    </row>
    <row r="27" spans="1:8" ht="22.5" customHeight="1">
      <c r="A27" s="1"/>
      <c r="B27" s="13" t="s">
        <v>19</v>
      </c>
      <c r="C27" s="29"/>
      <c r="D27" s="29"/>
      <c r="E27" s="29"/>
      <c r="F27" s="29"/>
      <c r="G27" s="29"/>
      <c r="H27" s="28"/>
    </row>
    <row r="28" spans="1:8" ht="22.5" customHeight="1">
      <c r="A28" s="1"/>
      <c r="B28" s="13" t="s">
        <v>20</v>
      </c>
      <c r="C28" s="29">
        <v>50000000</v>
      </c>
      <c r="D28" s="29">
        <v>50000000</v>
      </c>
      <c r="E28" s="29"/>
      <c r="F28" s="29">
        <v>66700000</v>
      </c>
      <c r="G28" s="29">
        <v>66700000</v>
      </c>
      <c r="H28" s="28"/>
    </row>
    <row r="29" spans="1:8" s="15" customFormat="1" ht="22.5" customHeight="1">
      <c r="A29" s="23">
        <v>6</v>
      </c>
      <c r="B29" s="2" t="s">
        <v>147</v>
      </c>
      <c r="C29" s="28">
        <f>C30</f>
        <v>0</v>
      </c>
      <c r="D29" s="28">
        <f>D30</f>
        <v>0</v>
      </c>
      <c r="E29" s="28">
        <f>E30</f>
        <v>0</v>
      </c>
      <c r="F29" s="28">
        <f>F30</f>
        <v>197210000</v>
      </c>
      <c r="G29" s="28">
        <f>G30</f>
        <v>197210000</v>
      </c>
      <c r="H29" s="28">
        <f>F29-G29</f>
        <v>0</v>
      </c>
    </row>
    <row r="30" spans="1:8" ht="22.5" customHeight="1">
      <c r="A30" s="1"/>
      <c r="B30" s="13" t="s">
        <v>18</v>
      </c>
      <c r="C30" s="29"/>
      <c r="D30" s="29">
        <f>C30</f>
        <v>0</v>
      </c>
      <c r="E30" s="29"/>
      <c r="F30" s="29">
        <v>197210000</v>
      </c>
      <c r="G30" s="29">
        <f>F30</f>
        <v>197210000</v>
      </c>
      <c r="H30" s="29">
        <f>F30-G30</f>
        <v>0</v>
      </c>
    </row>
    <row r="31" spans="1:8" ht="22.5" customHeight="1">
      <c r="A31" s="1"/>
      <c r="B31" s="13" t="s">
        <v>19</v>
      </c>
      <c r="C31" s="29">
        <v>0</v>
      </c>
      <c r="D31" s="29">
        <v>0</v>
      </c>
      <c r="E31" s="29"/>
      <c r="F31" s="29"/>
      <c r="G31" s="29"/>
      <c r="H31" s="29"/>
    </row>
    <row r="32" spans="1:8" ht="22.5" customHeight="1">
      <c r="A32" s="1"/>
      <c r="B32" s="13" t="s">
        <v>20</v>
      </c>
      <c r="C32" s="29">
        <f>C30-C31</f>
        <v>0</v>
      </c>
      <c r="D32" s="29">
        <f>D30-D31</f>
        <v>0</v>
      </c>
      <c r="E32" s="29"/>
      <c r="F32" s="29">
        <f>F30-F31</f>
        <v>197210000</v>
      </c>
      <c r="G32" s="29">
        <f>G30-G31</f>
        <v>197210000</v>
      </c>
      <c r="H32" s="28">
        <f>H30</f>
        <v>0</v>
      </c>
    </row>
    <row r="33" spans="1:8" ht="22.5" customHeight="1">
      <c r="A33" s="115">
        <v>7</v>
      </c>
      <c r="B33" s="2" t="s">
        <v>148</v>
      </c>
      <c r="C33" s="28">
        <f>C34</f>
        <v>0</v>
      </c>
      <c r="D33" s="28">
        <f>D34</f>
        <v>0</v>
      </c>
      <c r="E33" s="28">
        <f>E34</f>
        <v>0</v>
      </c>
      <c r="F33" s="28">
        <f>F34</f>
        <v>470382400</v>
      </c>
      <c r="G33" s="28">
        <f>G34</f>
        <v>470382400</v>
      </c>
      <c r="H33" s="28">
        <f>F33-G33</f>
        <v>0</v>
      </c>
    </row>
    <row r="34" spans="1:8" ht="22.5" customHeight="1">
      <c r="A34" s="1"/>
      <c r="B34" s="13" t="s">
        <v>18</v>
      </c>
      <c r="C34" s="29"/>
      <c r="D34" s="29">
        <f>C34</f>
        <v>0</v>
      </c>
      <c r="E34" s="29"/>
      <c r="F34" s="29">
        <v>470382400</v>
      </c>
      <c r="G34" s="29">
        <f>F34</f>
        <v>470382400</v>
      </c>
      <c r="H34" s="29">
        <f>F34-G34</f>
        <v>0</v>
      </c>
    </row>
    <row r="35" spans="1:8" ht="22.5" customHeight="1">
      <c r="A35" s="1"/>
      <c r="B35" s="13" t="s">
        <v>19</v>
      </c>
      <c r="C35" s="29">
        <v>0</v>
      </c>
      <c r="D35" s="29">
        <v>0</v>
      </c>
      <c r="E35" s="29"/>
      <c r="F35" s="29"/>
      <c r="G35" s="29"/>
      <c r="H35" s="29"/>
    </row>
    <row r="36" spans="1:8" ht="22.5" customHeight="1">
      <c r="A36" s="1"/>
      <c r="B36" s="13" t="s">
        <v>20</v>
      </c>
      <c r="C36" s="29">
        <f>C34-C35</f>
        <v>0</v>
      </c>
      <c r="D36" s="29">
        <f>D34-D35</f>
        <v>0</v>
      </c>
      <c r="E36" s="29"/>
      <c r="F36" s="29">
        <f>F34-F35</f>
        <v>470382400</v>
      </c>
      <c r="G36" s="29">
        <f>G34-G35</f>
        <v>470382400</v>
      </c>
      <c r="H36" s="28">
        <f>H34</f>
        <v>0</v>
      </c>
    </row>
    <row r="37" spans="1:8" ht="36.75" customHeight="1">
      <c r="A37" s="115">
        <v>8</v>
      </c>
      <c r="B37" s="2" t="s">
        <v>149</v>
      </c>
      <c r="C37" s="28">
        <f>C38</f>
        <v>0</v>
      </c>
      <c r="D37" s="28">
        <f>D38</f>
        <v>0</v>
      </c>
      <c r="E37" s="28">
        <f>E38</f>
        <v>0</v>
      </c>
      <c r="F37" s="28">
        <f>F38</f>
        <v>0</v>
      </c>
      <c r="G37" s="28">
        <f>G38</f>
        <v>0</v>
      </c>
      <c r="H37" s="28">
        <f>F37-G37</f>
        <v>0</v>
      </c>
    </row>
    <row r="38" spans="1:8" ht="22.5" customHeight="1">
      <c r="A38" s="1"/>
      <c r="B38" s="13" t="s">
        <v>18</v>
      </c>
      <c r="C38" s="29"/>
      <c r="D38" s="29">
        <f>C38</f>
        <v>0</v>
      </c>
      <c r="E38" s="29"/>
      <c r="F38" s="29"/>
      <c r="G38" s="29">
        <f>F38</f>
        <v>0</v>
      </c>
      <c r="H38" s="29">
        <f>F38-G38</f>
        <v>0</v>
      </c>
    </row>
    <row r="39" spans="1:8" ht="22.5" customHeight="1">
      <c r="A39" s="1"/>
      <c r="B39" s="13" t="s">
        <v>19</v>
      </c>
      <c r="C39" s="29">
        <v>0</v>
      </c>
      <c r="D39" s="29">
        <v>0</v>
      </c>
      <c r="E39" s="29"/>
      <c r="F39" s="29"/>
      <c r="G39" s="29"/>
      <c r="H39" s="29"/>
    </row>
    <row r="40" spans="1:8" ht="22.5" customHeight="1">
      <c r="A40" s="1"/>
      <c r="B40" s="13" t="s">
        <v>20</v>
      </c>
      <c r="C40" s="29">
        <f>C38-C39</f>
        <v>0</v>
      </c>
      <c r="D40" s="29">
        <f>D38-D39</f>
        <v>0</v>
      </c>
      <c r="E40" s="29"/>
      <c r="F40" s="29">
        <f>F38-F39</f>
        <v>0</v>
      </c>
      <c r="G40" s="29">
        <f>G38-G39</f>
        <v>0</v>
      </c>
      <c r="H40" s="28">
        <f>H38</f>
        <v>0</v>
      </c>
    </row>
    <row r="41" ht="22.5" customHeight="1"/>
  </sheetData>
  <sheetProtection/>
  <mergeCells count="8">
    <mergeCell ref="A1:H1"/>
    <mergeCell ref="A2:H2"/>
    <mergeCell ref="A3:H3"/>
    <mergeCell ref="A4:H4"/>
    <mergeCell ref="A5:A6"/>
    <mergeCell ref="B5:B6"/>
    <mergeCell ref="C5:E5"/>
    <mergeCell ref="F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view="pageBreakPreview" zoomScaleSheetLayoutView="100" zoomScalePageLayoutView="0" workbookViewId="0" topLeftCell="A100">
      <selection activeCell="D115" sqref="D115"/>
    </sheetView>
  </sheetViews>
  <sheetFormatPr defaultColWidth="9.00390625" defaultRowHeight="15.75"/>
  <cols>
    <col min="1" max="1" width="3.875" style="35" bestFit="1" customWidth="1"/>
    <col min="2" max="2" width="44.125" style="59" customWidth="1"/>
    <col min="3" max="4" width="11.25390625" style="35" bestFit="1" customWidth="1"/>
    <col min="5" max="5" width="8.625" style="35" bestFit="1" customWidth="1"/>
    <col min="6" max="6" width="10.875" style="35" bestFit="1" customWidth="1"/>
    <col min="7" max="7" width="11.25390625" style="35" bestFit="1" customWidth="1"/>
    <col min="8" max="8" width="8.625" style="35" bestFit="1" customWidth="1"/>
    <col min="9" max="10" width="11.25390625" style="35" bestFit="1" customWidth="1"/>
    <col min="11" max="11" width="8.625" style="35" bestFit="1" customWidth="1"/>
    <col min="12" max="12" width="33.875" style="35" bestFit="1" customWidth="1"/>
    <col min="13" max="16384" width="9.00390625" style="35" customWidth="1"/>
  </cols>
  <sheetData>
    <row r="1" spans="2:11" s="6" customFormat="1" ht="15">
      <c r="B1" s="52"/>
      <c r="C1" s="30"/>
      <c r="D1" s="30"/>
      <c r="E1" s="30"/>
      <c r="F1" s="30"/>
      <c r="J1" s="136" t="s">
        <v>80</v>
      </c>
      <c r="K1" s="136"/>
    </row>
    <row r="2" spans="1:11" s="6" customFormat="1" ht="17.25">
      <c r="A2" s="154" t="s">
        <v>150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6" customFormat="1" ht="17.25">
      <c r="A3" s="155" t="s">
        <v>152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2:9" s="6" customFormat="1" ht="15">
      <c r="B4" s="53"/>
      <c r="C4" s="34"/>
      <c r="D4" s="34"/>
      <c r="E4" s="34"/>
      <c r="F4" s="34"/>
      <c r="G4" s="34"/>
      <c r="H4" s="34"/>
      <c r="I4" s="34"/>
    </row>
    <row r="5" spans="1:6" s="31" customFormat="1" ht="17.25">
      <c r="A5" s="153" t="s">
        <v>21</v>
      </c>
      <c r="B5" s="153"/>
      <c r="C5" s="153"/>
      <c r="D5" s="153"/>
      <c r="E5" s="153"/>
      <c r="F5" s="153"/>
    </row>
    <row r="6" spans="1:11" ht="21.75" customHeight="1">
      <c r="A6" s="156"/>
      <c r="B6" s="156"/>
      <c r="C6" s="156"/>
      <c r="D6" s="156"/>
      <c r="E6" s="156"/>
      <c r="F6" s="156"/>
      <c r="G6" s="156"/>
      <c r="H6" s="156"/>
      <c r="I6" s="156"/>
      <c r="J6" s="157" t="s">
        <v>82</v>
      </c>
      <c r="K6" s="157"/>
    </row>
    <row r="7" spans="1:12" s="60" customFormat="1" ht="16.5" customHeight="1">
      <c r="A7" s="141" t="s">
        <v>83</v>
      </c>
      <c r="B7" s="143" t="s">
        <v>9</v>
      </c>
      <c r="C7" s="145" t="s">
        <v>3</v>
      </c>
      <c r="D7" s="146"/>
      <c r="E7" s="147"/>
      <c r="F7" s="151" t="s">
        <v>72</v>
      </c>
      <c r="G7" s="151"/>
      <c r="H7" s="151"/>
      <c r="I7" s="151"/>
      <c r="J7" s="151"/>
      <c r="K7" s="151"/>
      <c r="L7" s="36"/>
    </row>
    <row r="8" spans="1:12" s="60" customFormat="1" ht="16.5" customHeight="1">
      <c r="A8" s="142"/>
      <c r="B8" s="144"/>
      <c r="C8" s="148"/>
      <c r="D8" s="149"/>
      <c r="E8" s="150"/>
      <c r="F8" s="152" t="s">
        <v>78</v>
      </c>
      <c r="G8" s="152"/>
      <c r="H8" s="152"/>
      <c r="I8" s="152" t="s">
        <v>144</v>
      </c>
      <c r="J8" s="152"/>
      <c r="K8" s="152"/>
      <c r="L8" s="36"/>
    </row>
    <row r="9" spans="1:12" s="60" customFormat="1" ht="18.75" customHeight="1">
      <c r="A9" s="142"/>
      <c r="B9" s="144"/>
      <c r="C9" s="37" t="s">
        <v>12</v>
      </c>
      <c r="D9" s="37" t="s">
        <v>79</v>
      </c>
      <c r="E9" s="37" t="s">
        <v>13</v>
      </c>
      <c r="F9" s="37" t="s">
        <v>12</v>
      </c>
      <c r="G9" s="37" t="s">
        <v>79</v>
      </c>
      <c r="H9" s="37" t="s">
        <v>13</v>
      </c>
      <c r="I9" s="37" t="s">
        <v>12</v>
      </c>
      <c r="J9" s="37" t="s">
        <v>79</v>
      </c>
      <c r="K9" s="37" t="s">
        <v>13</v>
      </c>
      <c r="L9" s="36"/>
    </row>
    <row r="10" spans="1:12" ht="19.5" customHeight="1">
      <c r="A10" s="42" t="s">
        <v>1</v>
      </c>
      <c r="B10" s="54" t="s">
        <v>84</v>
      </c>
      <c r="C10" s="43"/>
      <c r="D10" s="43"/>
      <c r="E10" s="43"/>
      <c r="F10" s="43"/>
      <c r="G10" s="43"/>
      <c r="H10" s="43"/>
      <c r="I10" s="43"/>
      <c r="J10" s="43"/>
      <c r="K10" s="43"/>
      <c r="L10" s="36"/>
    </row>
    <row r="11" spans="1:12" ht="19.5" customHeight="1">
      <c r="A11" s="42" t="s">
        <v>4</v>
      </c>
      <c r="B11" s="54" t="s">
        <v>85</v>
      </c>
      <c r="C11" s="43"/>
      <c r="D11" s="43"/>
      <c r="E11" s="43"/>
      <c r="F11" s="43"/>
      <c r="G11" s="43"/>
      <c r="H11" s="43"/>
      <c r="I11" s="43"/>
      <c r="J11" s="43"/>
      <c r="K11" s="43"/>
      <c r="L11" s="36"/>
    </row>
    <row r="12" spans="1:12" ht="19.5" customHeight="1">
      <c r="A12" s="42">
        <v>1</v>
      </c>
      <c r="B12" s="54" t="s">
        <v>77</v>
      </c>
      <c r="C12" s="43"/>
      <c r="D12" s="43"/>
      <c r="E12" s="43"/>
      <c r="F12" s="43"/>
      <c r="G12" s="43"/>
      <c r="H12" s="43"/>
      <c r="I12" s="43"/>
      <c r="J12" s="43"/>
      <c r="K12" s="43"/>
      <c r="L12" s="36"/>
    </row>
    <row r="13" spans="1:12" ht="19.5" customHeight="1">
      <c r="A13" s="44">
        <v>11</v>
      </c>
      <c r="B13" s="55" t="s">
        <v>109</v>
      </c>
      <c r="C13" s="45"/>
      <c r="D13" s="45"/>
      <c r="E13" s="45"/>
      <c r="F13" s="45"/>
      <c r="G13" s="45"/>
      <c r="H13" s="45"/>
      <c r="I13" s="45"/>
      <c r="J13" s="45"/>
      <c r="K13" s="45"/>
      <c r="L13" s="36"/>
    </row>
    <row r="14" spans="1:12" ht="19.5" customHeight="1">
      <c r="A14" s="46"/>
      <c r="B14" s="56" t="s">
        <v>86</v>
      </c>
      <c r="C14" s="47"/>
      <c r="D14" s="47"/>
      <c r="E14" s="47"/>
      <c r="F14" s="47"/>
      <c r="G14" s="47"/>
      <c r="H14" s="47"/>
      <c r="I14" s="47"/>
      <c r="J14" s="47"/>
      <c r="K14" s="47"/>
      <c r="L14" s="36"/>
    </row>
    <row r="15" spans="1:12" ht="19.5" customHeight="1">
      <c r="A15" s="46"/>
      <c r="B15" s="56" t="s">
        <v>87</v>
      </c>
      <c r="C15" s="47"/>
      <c r="D15" s="47"/>
      <c r="E15" s="47"/>
      <c r="F15" s="47"/>
      <c r="G15" s="47"/>
      <c r="H15" s="47"/>
      <c r="I15" s="47"/>
      <c r="J15" s="47"/>
      <c r="K15" s="47"/>
      <c r="L15" s="36"/>
    </row>
    <row r="16" spans="1:12" ht="19.5" customHeight="1">
      <c r="A16" s="44">
        <v>12</v>
      </c>
      <c r="B16" s="55" t="s">
        <v>110</v>
      </c>
      <c r="C16" s="45">
        <v>2646000</v>
      </c>
      <c r="D16" s="45">
        <v>2646000</v>
      </c>
      <c r="E16" s="45"/>
      <c r="F16" s="45">
        <v>2646000</v>
      </c>
      <c r="G16" s="45">
        <v>2646000</v>
      </c>
      <c r="H16" s="45"/>
      <c r="I16" s="45">
        <v>2646000</v>
      </c>
      <c r="J16" s="45">
        <v>2646000</v>
      </c>
      <c r="K16" s="45"/>
      <c r="L16" s="36"/>
    </row>
    <row r="17" spans="1:12" ht="19.5" customHeight="1">
      <c r="A17" s="46"/>
      <c r="B17" s="56" t="s">
        <v>86</v>
      </c>
      <c r="C17" s="47"/>
      <c r="D17" s="47"/>
      <c r="E17" s="47"/>
      <c r="F17" s="47"/>
      <c r="G17" s="47"/>
      <c r="H17" s="47"/>
      <c r="I17" s="47"/>
      <c r="J17" s="47"/>
      <c r="K17" s="47"/>
      <c r="L17" s="36"/>
    </row>
    <row r="18" spans="1:12" ht="19.5" customHeight="1">
      <c r="A18" s="46"/>
      <c r="B18" s="56" t="s">
        <v>87</v>
      </c>
      <c r="C18" s="47"/>
      <c r="D18" s="47"/>
      <c r="E18" s="47"/>
      <c r="F18" s="47"/>
      <c r="G18" s="47"/>
      <c r="H18" s="47"/>
      <c r="I18" s="47"/>
      <c r="J18" s="47"/>
      <c r="K18" s="47"/>
      <c r="L18" s="36"/>
    </row>
    <row r="19" spans="1:12" ht="19.5" customHeight="1">
      <c r="A19" s="42">
        <v>2</v>
      </c>
      <c r="B19" s="54" t="s">
        <v>81</v>
      </c>
      <c r="C19" s="48">
        <f>C20+C21</f>
        <v>5250664000</v>
      </c>
      <c r="D19" s="48">
        <f>D20+D21</f>
        <v>5250664000</v>
      </c>
      <c r="E19" s="48"/>
      <c r="F19" s="48">
        <f>F20+F21</f>
        <v>5250664000</v>
      </c>
      <c r="G19" s="48">
        <f>G20+G21</f>
        <v>5250664000</v>
      </c>
      <c r="H19" s="48"/>
      <c r="I19" s="48">
        <f>I20+I21</f>
        <v>5250664000</v>
      </c>
      <c r="J19" s="48">
        <f>J20+J21</f>
        <v>5250664000</v>
      </c>
      <c r="K19" s="48"/>
      <c r="L19" s="36"/>
    </row>
    <row r="20" spans="1:12" ht="19.5" customHeight="1">
      <c r="A20" s="44"/>
      <c r="B20" s="55" t="s">
        <v>88</v>
      </c>
      <c r="C20" s="49">
        <v>5100000000</v>
      </c>
      <c r="D20" s="49">
        <f>C20</f>
        <v>5100000000</v>
      </c>
      <c r="E20" s="49">
        <f>D20-C20</f>
        <v>0</v>
      </c>
      <c r="F20" s="49">
        <v>5100000000</v>
      </c>
      <c r="G20" s="49">
        <f>F20</f>
        <v>5100000000</v>
      </c>
      <c r="H20" s="49">
        <f aca="true" t="shared" si="0" ref="H20:H25">G20-F20</f>
        <v>0</v>
      </c>
      <c r="I20" s="49">
        <v>5100000000</v>
      </c>
      <c r="J20" s="49">
        <f>I20</f>
        <v>5100000000</v>
      </c>
      <c r="K20" s="49">
        <f aca="true" t="shared" si="1" ref="K20:K25">J20-I20</f>
        <v>0</v>
      </c>
      <c r="L20" s="36"/>
    </row>
    <row r="21" spans="1:12" ht="19.5" customHeight="1">
      <c r="A21" s="44"/>
      <c r="B21" s="55" t="s">
        <v>89</v>
      </c>
      <c r="C21" s="49">
        <v>150664000</v>
      </c>
      <c r="D21" s="49">
        <f>C21</f>
        <v>150664000</v>
      </c>
      <c r="E21" s="49">
        <f aca="true" t="shared" si="2" ref="E21:E84">D21-C21</f>
        <v>0</v>
      </c>
      <c r="F21" s="49">
        <v>150664000</v>
      </c>
      <c r="G21" s="49">
        <f>F21</f>
        <v>150664000</v>
      </c>
      <c r="H21" s="49">
        <f t="shared" si="0"/>
        <v>0</v>
      </c>
      <c r="I21" s="49">
        <v>150664000</v>
      </c>
      <c r="J21" s="49">
        <f>I21</f>
        <v>150664000</v>
      </c>
      <c r="K21" s="49">
        <f t="shared" si="1"/>
        <v>0</v>
      </c>
      <c r="L21" s="36"/>
    </row>
    <row r="22" spans="1:12" ht="19.5" customHeight="1">
      <c r="A22" s="42">
        <v>3</v>
      </c>
      <c r="B22" s="54" t="s">
        <v>111</v>
      </c>
      <c r="C22" s="48">
        <f>C23+C24</f>
        <v>5253310000</v>
      </c>
      <c r="D22" s="48">
        <f>D23+D24</f>
        <v>5253310000</v>
      </c>
      <c r="E22" s="49">
        <f t="shared" si="2"/>
        <v>0</v>
      </c>
      <c r="F22" s="48">
        <f>F23+F24</f>
        <v>5253310000</v>
      </c>
      <c r="G22" s="48">
        <f>G23+G24</f>
        <v>5253310000</v>
      </c>
      <c r="H22" s="49">
        <f t="shared" si="0"/>
        <v>0</v>
      </c>
      <c r="I22" s="48">
        <f>I23+I24</f>
        <v>5253310000</v>
      </c>
      <c r="J22" s="48">
        <f>J23+J24</f>
        <v>5253310000</v>
      </c>
      <c r="K22" s="49">
        <f t="shared" si="1"/>
        <v>0</v>
      </c>
      <c r="L22" s="36"/>
    </row>
    <row r="23" spans="1:12" ht="19.5" customHeight="1">
      <c r="A23" s="44"/>
      <c r="B23" s="57" t="s">
        <v>112</v>
      </c>
      <c r="C23" s="49">
        <f>C13+C20</f>
        <v>5100000000</v>
      </c>
      <c r="D23" s="49">
        <f aca="true" t="shared" si="3" ref="D23:J23">D13+D20</f>
        <v>5100000000</v>
      </c>
      <c r="E23" s="49">
        <f t="shared" si="3"/>
        <v>0</v>
      </c>
      <c r="F23" s="49">
        <f t="shared" si="3"/>
        <v>5100000000</v>
      </c>
      <c r="G23" s="49">
        <f t="shared" si="3"/>
        <v>5100000000</v>
      </c>
      <c r="H23" s="49">
        <f t="shared" si="3"/>
        <v>0</v>
      </c>
      <c r="I23" s="49">
        <f t="shared" si="3"/>
        <v>5100000000</v>
      </c>
      <c r="J23" s="49">
        <f t="shared" si="3"/>
        <v>5100000000</v>
      </c>
      <c r="K23" s="49">
        <f t="shared" si="1"/>
        <v>0</v>
      </c>
      <c r="L23" s="36"/>
    </row>
    <row r="24" spans="1:12" ht="19.5" customHeight="1">
      <c r="A24" s="44"/>
      <c r="B24" s="57" t="s">
        <v>89</v>
      </c>
      <c r="C24" s="49">
        <f>C16+C21</f>
        <v>153310000</v>
      </c>
      <c r="D24" s="49">
        <f aca="true" t="shared" si="4" ref="D24:J24">D16+D21</f>
        <v>153310000</v>
      </c>
      <c r="E24" s="49">
        <f t="shared" si="4"/>
        <v>0</v>
      </c>
      <c r="F24" s="49">
        <f t="shared" si="4"/>
        <v>153310000</v>
      </c>
      <c r="G24" s="49">
        <f t="shared" si="4"/>
        <v>153310000</v>
      </c>
      <c r="H24" s="49">
        <f t="shared" si="4"/>
        <v>0</v>
      </c>
      <c r="I24" s="49">
        <f t="shared" si="4"/>
        <v>153310000</v>
      </c>
      <c r="J24" s="49">
        <f t="shared" si="4"/>
        <v>153310000</v>
      </c>
      <c r="K24" s="49">
        <f t="shared" si="1"/>
        <v>0</v>
      </c>
      <c r="L24" s="36"/>
    </row>
    <row r="25" spans="1:12" ht="19.5" customHeight="1">
      <c r="A25" s="42">
        <v>4</v>
      </c>
      <c r="B25" s="54" t="s">
        <v>113</v>
      </c>
      <c r="C25" s="48">
        <f>C26+C27</f>
        <v>5250664000</v>
      </c>
      <c r="D25" s="48">
        <f>D26+D27</f>
        <v>5250664000</v>
      </c>
      <c r="E25" s="49">
        <f t="shared" si="2"/>
        <v>0</v>
      </c>
      <c r="F25" s="48">
        <f>F26+F27</f>
        <v>5250664000</v>
      </c>
      <c r="G25" s="48">
        <f>G26+G27</f>
        <v>5250664000</v>
      </c>
      <c r="H25" s="49">
        <f t="shared" si="0"/>
        <v>0</v>
      </c>
      <c r="I25" s="48">
        <f>I26+I27</f>
        <v>5250664000</v>
      </c>
      <c r="J25" s="48">
        <f>J26+J27</f>
        <v>5250664000</v>
      </c>
      <c r="K25" s="49">
        <f t="shared" si="1"/>
        <v>0</v>
      </c>
      <c r="L25" s="36"/>
    </row>
    <row r="26" spans="1:12" ht="19.5" customHeight="1">
      <c r="A26" s="44"/>
      <c r="B26" s="55" t="s">
        <v>88</v>
      </c>
      <c r="C26" s="49">
        <f>C23-C32</f>
        <v>5100000000</v>
      </c>
      <c r="D26" s="49">
        <f>C26</f>
        <v>5100000000</v>
      </c>
      <c r="E26" s="49"/>
      <c r="F26" s="49">
        <f>F23-F32</f>
        <v>5100000000</v>
      </c>
      <c r="G26" s="49">
        <f>F26</f>
        <v>5100000000</v>
      </c>
      <c r="H26" s="49"/>
      <c r="I26" s="49">
        <f>I23-I32</f>
        <v>5100000000</v>
      </c>
      <c r="J26" s="49">
        <f>I26</f>
        <v>5100000000</v>
      </c>
      <c r="K26" s="49"/>
      <c r="L26" s="36"/>
    </row>
    <row r="27" spans="1:12" ht="19.5" customHeight="1">
      <c r="A27" s="44"/>
      <c r="B27" s="55" t="s">
        <v>89</v>
      </c>
      <c r="C27" s="49">
        <v>150664000</v>
      </c>
      <c r="D27" s="49">
        <f>C27</f>
        <v>150664000</v>
      </c>
      <c r="E27" s="49"/>
      <c r="F27" s="49">
        <v>150664000</v>
      </c>
      <c r="G27" s="49">
        <f>F27</f>
        <v>150664000</v>
      </c>
      <c r="H27" s="49"/>
      <c r="I27" s="49">
        <v>150664000</v>
      </c>
      <c r="J27" s="49">
        <f>I27</f>
        <v>150664000</v>
      </c>
      <c r="K27" s="49"/>
      <c r="L27" s="36"/>
    </row>
    <row r="28" spans="1:12" ht="19.5" customHeight="1">
      <c r="A28" s="42">
        <v>5</v>
      </c>
      <c r="B28" s="54" t="s">
        <v>114</v>
      </c>
      <c r="C28" s="48">
        <f>C29+C30</f>
        <v>5250664000</v>
      </c>
      <c r="D28" s="48">
        <f>D29+D30</f>
        <v>5250664000</v>
      </c>
      <c r="E28" s="49"/>
      <c r="F28" s="48">
        <f>F29+F30</f>
        <v>5250664000</v>
      </c>
      <c r="G28" s="48">
        <f>G29+G30</f>
        <v>5250664000</v>
      </c>
      <c r="H28" s="49"/>
      <c r="I28" s="48">
        <f>I29+I30</f>
        <v>5250664000</v>
      </c>
      <c r="J28" s="48">
        <f>J29+J30</f>
        <v>5250664000</v>
      </c>
      <c r="K28" s="49"/>
      <c r="L28" s="36"/>
    </row>
    <row r="29" spans="1:12" ht="19.5" customHeight="1">
      <c r="A29" s="44"/>
      <c r="B29" s="55" t="s">
        <v>88</v>
      </c>
      <c r="C29" s="49">
        <v>5100000000</v>
      </c>
      <c r="D29" s="49">
        <f>C29</f>
        <v>5100000000</v>
      </c>
      <c r="E29" s="49"/>
      <c r="F29" s="49">
        <v>5100000000</v>
      </c>
      <c r="G29" s="49">
        <f>F29</f>
        <v>5100000000</v>
      </c>
      <c r="H29" s="49"/>
      <c r="I29" s="49">
        <v>5100000000</v>
      </c>
      <c r="J29" s="49">
        <f>I29</f>
        <v>5100000000</v>
      </c>
      <c r="K29" s="49">
        <f>J29-I29</f>
        <v>0</v>
      </c>
      <c r="L29" s="36"/>
    </row>
    <row r="30" spans="1:12" ht="19.5" customHeight="1">
      <c r="A30" s="44"/>
      <c r="B30" s="55" t="s">
        <v>89</v>
      </c>
      <c r="C30" s="49">
        <v>150664000</v>
      </c>
      <c r="D30" s="49">
        <f>C30</f>
        <v>150664000</v>
      </c>
      <c r="E30" s="49"/>
      <c r="F30" s="49">
        <v>150664000</v>
      </c>
      <c r="G30" s="49">
        <f>F30</f>
        <v>150664000</v>
      </c>
      <c r="H30" s="49"/>
      <c r="I30" s="49">
        <v>150664000</v>
      </c>
      <c r="J30" s="49">
        <f>I30</f>
        <v>150664000</v>
      </c>
      <c r="K30" s="49">
        <f>J30-I30</f>
        <v>0</v>
      </c>
      <c r="L30" s="36"/>
    </row>
    <row r="31" spans="1:12" ht="19.5" customHeight="1">
      <c r="A31" s="42">
        <v>6</v>
      </c>
      <c r="B31" s="54" t="s">
        <v>115</v>
      </c>
      <c r="C31" s="48">
        <f>C32+C36</f>
        <v>2646000</v>
      </c>
      <c r="D31" s="48">
        <f>D32+D36</f>
        <v>2646000</v>
      </c>
      <c r="E31" s="49"/>
      <c r="F31" s="48">
        <f>F32+F36</f>
        <v>2646000</v>
      </c>
      <c r="G31" s="48">
        <f>G32+G36</f>
        <v>2646000</v>
      </c>
      <c r="H31" s="49"/>
      <c r="I31" s="48">
        <f>I32+I36</f>
        <v>2646000</v>
      </c>
      <c r="J31" s="48">
        <f>J32+J36</f>
        <v>2646000</v>
      </c>
      <c r="K31" s="49"/>
      <c r="L31" s="36"/>
    </row>
    <row r="32" spans="1:12" ht="19.5" customHeight="1">
      <c r="A32" s="44">
        <v>61</v>
      </c>
      <c r="B32" s="55" t="s">
        <v>116</v>
      </c>
      <c r="C32" s="49">
        <f>C33+C34+C35</f>
        <v>0</v>
      </c>
      <c r="D32" s="49">
        <f>D33+D34+D35</f>
        <v>0</v>
      </c>
      <c r="E32" s="49">
        <f t="shared" si="2"/>
        <v>0</v>
      </c>
      <c r="F32" s="49">
        <f>F33+F34+F35</f>
        <v>0</v>
      </c>
      <c r="G32" s="49">
        <f>G33+G34+G35</f>
        <v>0</v>
      </c>
      <c r="H32" s="49">
        <f aca="true" t="shared" si="5" ref="H32:H95">G32-F32</f>
        <v>0</v>
      </c>
      <c r="I32" s="49">
        <f>I33+I34+I35</f>
        <v>0</v>
      </c>
      <c r="J32" s="49">
        <f>J33+J34+J35</f>
        <v>0</v>
      </c>
      <c r="K32" s="49">
        <f aca="true" t="shared" si="6" ref="K32:K95">J32-I32</f>
        <v>0</v>
      </c>
      <c r="L32" s="36"/>
    </row>
    <row r="33" spans="1:12" ht="19.5" customHeight="1">
      <c r="A33" s="46"/>
      <c r="B33" s="56" t="s">
        <v>90</v>
      </c>
      <c r="C33" s="50"/>
      <c r="D33" s="50"/>
      <c r="E33" s="49">
        <f t="shared" si="2"/>
        <v>0</v>
      </c>
      <c r="F33" s="50"/>
      <c r="G33" s="50"/>
      <c r="H33" s="49">
        <f t="shared" si="5"/>
        <v>0</v>
      </c>
      <c r="I33" s="50"/>
      <c r="J33" s="50"/>
      <c r="K33" s="49">
        <f t="shared" si="6"/>
        <v>0</v>
      </c>
      <c r="L33" s="36"/>
    </row>
    <row r="34" spans="1:12" ht="19.5" customHeight="1">
      <c r="A34" s="46"/>
      <c r="B34" s="58" t="s">
        <v>117</v>
      </c>
      <c r="C34" s="50"/>
      <c r="D34" s="50"/>
      <c r="E34" s="49">
        <f t="shared" si="2"/>
        <v>0</v>
      </c>
      <c r="F34" s="50"/>
      <c r="G34" s="50"/>
      <c r="H34" s="49">
        <f t="shared" si="5"/>
        <v>0</v>
      </c>
      <c r="I34" s="50"/>
      <c r="J34" s="50"/>
      <c r="K34" s="49">
        <f t="shared" si="6"/>
        <v>0</v>
      </c>
      <c r="L34" s="36"/>
    </row>
    <row r="35" spans="1:12" ht="19.5" customHeight="1">
      <c r="A35" s="46"/>
      <c r="B35" s="58" t="s">
        <v>118</v>
      </c>
      <c r="C35" s="50"/>
      <c r="D35" s="50">
        <f>C35</f>
        <v>0</v>
      </c>
      <c r="E35" s="49">
        <f t="shared" si="2"/>
        <v>0</v>
      </c>
      <c r="F35" s="50"/>
      <c r="G35" s="50">
        <f>F35</f>
        <v>0</v>
      </c>
      <c r="H35" s="49">
        <f t="shared" si="5"/>
        <v>0</v>
      </c>
      <c r="I35" s="50"/>
      <c r="J35" s="50">
        <f>I35</f>
        <v>0</v>
      </c>
      <c r="K35" s="49">
        <f t="shared" si="6"/>
        <v>0</v>
      </c>
      <c r="L35" s="35" t="s">
        <v>138</v>
      </c>
    </row>
    <row r="36" spans="1:12" ht="19.5" customHeight="1">
      <c r="A36" s="44">
        <v>62</v>
      </c>
      <c r="B36" s="55" t="s">
        <v>119</v>
      </c>
      <c r="C36" s="49">
        <f>C37+C38+C39</f>
        <v>2646000</v>
      </c>
      <c r="D36" s="49">
        <f>D37+D38+D39</f>
        <v>2646000</v>
      </c>
      <c r="E36" s="49">
        <f t="shared" si="2"/>
        <v>0</v>
      </c>
      <c r="F36" s="49">
        <f>F37+F38+F39</f>
        <v>2646000</v>
      </c>
      <c r="G36" s="49">
        <f>G37+G38+G39</f>
        <v>2646000</v>
      </c>
      <c r="H36" s="49">
        <f t="shared" si="5"/>
        <v>0</v>
      </c>
      <c r="I36" s="49">
        <f>I37+I38+I39</f>
        <v>2646000</v>
      </c>
      <c r="J36" s="49">
        <f>J37+J38+J39</f>
        <v>2646000</v>
      </c>
      <c r="K36" s="49">
        <f t="shared" si="6"/>
        <v>0</v>
      </c>
      <c r="L36" s="36"/>
    </row>
    <row r="37" spans="1:12" ht="19.5" customHeight="1">
      <c r="A37" s="46"/>
      <c r="B37" s="56" t="s">
        <v>90</v>
      </c>
      <c r="C37" s="50"/>
      <c r="D37" s="50"/>
      <c r="E37" s="49">
        <f t="shared" si="2"/>
        <v>0</v>
      </c>
      <c r="F37" s="50"/>
      <c r="G37" s="50"/>
      <c r="H37" s="49">
        <f t="shared" si="5"/>
        <v>0</v>
      </c>
      <c r="I37" s="50"/>
      <c r="J37" s="50"/>
      <c r="K37" s="49">
        <f t="shared" si="6"/>
        <v>0</v>
      </c>
      <c r="L37" s="36"/>
    </row>
    <row r="38" spans="1:12" ht="19.5" customHeight="1">
      <c r="A38" s="46"/>
      <c r="B38" s="58" t="s">
        <v>120</v>
      </c>
      <c r="C38" s="50"/>
      <c r="D38" s="50"/>
      <c r="E38" s="49">
        <f t="shared" si="2"/>
        <v>0</v>
      </c>
      <c r="F38" s="50"/>
      <c r="G38" s="50"/>
      <c r="H38" s="49">
        <f t="shared" si="5"/>
        <v>0</v>
      </c>
      <c r="I38" s="50"/>
      <c r="J38" s="50"/>
      <c r="K38" s="49">
        <f t="shared" si="6"/>
        <v>0</v>
      </c>
      <c r="L38" s="36"/>
    </row>
    <row r="39" spans="1:12" ht="19.5" customHeight="1">
      <c r="A39" s="46"/>
      <c r="B39" s="58" t="s">
        <v>121</v>
      </c>
      <c r="C39" s="50">
        <v>2646000</v>
      </c>
      <c r="D39" s="50">
        <f>C39</f>
        <v>2646000</v>
      </c>
      <c r="E39" s="49">
        <f t="shared" si="2"/>
        <v>0</v>
      </c>
      <c r="F39" s="50">
        <v>2646000</v>
      </c>
      <c r="G39" s="50">
        <f>F39</f>
        <v>2646000</v>
      </c>
      <c r="H39" s="49">
        <f t="shared" si="5"/>
        <v>0</v>
      </c>
      <c r="I39" s="50">
        <v>2646000</v>
      </c>
      <c r="J39" s="50">
        <f>I39</f>
        <v>2646000</v>
      </c>
      <c r="K39" s="49">
        <f t="shared" si="6"/>
        <v>0</v>
      </c>
      <c r="L39" s="36"/>
    </row>
    <row r="40" spans="1:12" ht="30" customHeight="1">
      <c r="A40" s="42">
        <v>7</v>
      </c>
      <c r="B40" s="54" t="s">
        <v>122</v>
      </c>
      <c r="C40" s="48">
        <f>C44+C41</f>
        <v>0</v>
      </c>
      <c r="D40" s="48">
        <f aca="true" t="shared" si="7" ref="D40:K40">D44+D41</f>
        <v>0</v>
      </c>
      <c r="E40" s="48">
        <f t="shared" si="7"/>
        <v>0</v>
      </c>
      <c r="F40" s="48">
        <f t="shared" si="7"/>
        <v>0</v>
      </c>
      <c r="G40" s="48">
        <f t="shared" si="7"/>
        <v>0</v>
      </c>
      <c r="H40" s="48">
        <f t="shared" si="7"/>
        <v>0</v>
      </c>
      <c r="I40" s="48">
        <f t="shared" si="7"/>
        <v>0</v>
      </c>
      <c r="J40" s="48">
        <f t="shared" si="7"/>
        <v>0</v>
      </c>
      <c r="K40" s="48">
        <f t="shared" si="7"/>
        <v>0</v>
      </c>
      <c r="L40" s="36"/>
    </row>
    <row r="41" spans="1:12" ht="19.5" customHeight="1">
      <c r="A41" s="44">
        <v>71</v>
      </c>
      <c r="B41" s="55" t="s">
        <v>109</v>
      </c>
      <c r="C41" s="51"/>
      <c r="D41" s="51"/>
      <c r="E41" s="51"/>
      <c r="F41" s="51"/>
      <c r="G41" s="51"/>
      <c r="H41" s="51"/>
      <c r="I41" s="51"/>
      <c r="J41" s="51"/>
      <c r="K41" s="49">
        <f>J44-I44</f>
        <v>0</v>
      </c>
      <c r="L41" s="36"/>
    </row>
    <row r="42" spans="1:12" ht="19.5" customHeight="1">
      <c r="A42" s="46"/>
      <c r="B42" s="56" t="s">
        <v>86</v>
      </c>
      <c r="C42" s="51"/>
      <c r="D42" s="51"/>
      <c r="E42" s="51"/>
      <c r="F42" s="51"/>
      <c r="G42" s="51"/>
      <c r="H42" s="51"/>
      <c r="I42" s="51"/>
      <c r="J42" s="51"/>
      <c r="K42" s="49">
        <f>J45-I45</f>
        <v>0</v>
      </c>
      <c r="L42" s="36"/>
    </row>
    <row r="43" spans="1:12" ht="19.5" customHeight="1">
      <c r="A43" s="46"/>
      <c r="B43" s="56" t="s">
        <v>87</v>
      </c>
      <c r="C43" s="51"/>
      <c r="D43" s="51"/>
      <c r="E43" s="51"/>
      <c r="F43" s="51"/>
      <c r="G43" s="51"/>
      <c r="H43" s="51"/>
      <c r="I43" s="51"/>
      <c r="J43" s="51"/>
      <c r="K43" s="49">
        <f>J46-I46</f>
        <v>0</v>
      </c>
      <c r="L43" s="36"/>
    </row>
    <row r="44" spans="1:12" ht="19.5" customHeight="1">
      <c r="A44" s="44">
        <v>72</v>
      </c>
      <c r="B44" s="55" t="s">
        <v>119</v>
      </c>
      <c r="C44" s="49">
        <f>C45+C46</f>
        <v>0</v>
      </c>
      <c r="D44" s="49">
        <f>D45+D46</f>
        <v>0</v>
      </c>
      <c r="E44" s="49">
        <f>D44-C44</f>
        <v>0</v>
      </c>
      <c r="F44" s="49">
        <f>F45+F46</f>
        <v>0</v>
      </c>
      <c r="G44" s="49">
        <f>G45+G46</f>
        <v>0</v>
      </c>
      <c r="H44" s="49">
        <f>G44-F44</f>
        <v>0</v>
      </c>
      <c r="I44" s="49">
        <f>I45+I46</f>
        <v>0</v>
      </c>
      <c r="J44" s="49">
        <f>J45+J46</f>
        <v>0</v>
      </c>
      <c r="K44" s="49"/>
      <c r="L44" s="36"/>
    </row>
    <row r="45" spans="1:12" ht="19.5" customHeight="1">
      <c r="A45" s="46"/>
      <c r="B45" s="56" t="s">
        <v>86</v>
      </c>
      <c r="C45" s="50"/>
      <c r="D45" s="50"/>
      <c r="E45" s="49">
        <f>D45-C45</f>
        <v>0</v>
      </c>
      <c r="F45" s="50"/>
      <c r="G45" s="50"/>
      <c r="H45" s="49">
        <f>G45-F45</f>
        <v>0</v>
      </c>
      <c r="I45" s="50"/>
      <c r="J45" s="50"/>
      <c r="K45" s="49"/>
      <c r="L45" s="36"/>
    </row>
    <row r="46" spans="1:12" ht="19.5" customHeight="1">
      <c r="A46" s="46"/>
      <c r="B46" s="56" t="s">
        <v>87</v>
      </c>
      <c r="C46" s="50"/>
      <c r="D46" s="50">
        <f>C46</f>
        <v>0</v>
      </c>
      <c r="E46" s="49">
        <f>D46-C46</f>
        <v>0</v>
      </c>
      <c r="F46" s="50"/>
      <c r="G46" s="50">
        <f>F46</f>
        <v>0</v>
      </c>
      <c r="H46" s="49">
        <f>G46-F46</f>
        <v>0</v>
      </c>
      <c r="I46" s="50"/>
      <c r="J46" s="50">
        <f>I46</f>
        <v>0</v>
      </c>
      <c r="K46" s="49"/>
      <c r="L46" s="114" t="s">
        <v>139</v>
      </c>
    </row>
    <row r="47" spans="1:12" ht="19.5" customHeight="1">
      <c r="A47" s="42" t="s">
        <v>6</v>
      </c>
      <c r="B47" s="54" t="s">
        <v>91</v>
      </c>
      <c r="C47" s="48"/>
      <c r="D47" s="48"/>
      <c r="E47" s="49">
        <f t="shared" si="2"/>
        <v>0</v>
      </c>
      <c r="F47" s="48"/>
      <c r="G47" s="48"/>
      <c r="H47" s="49">
        <f t="shared" si="5"/>
        <v>0</v>
      </c>
      <c r="I47" s="48"/>
      <c r="J47" s="48"/>
      <c r="K47" s="49">
        <f t="shared" si="6"/>
        <v>0</v>
      </c>
      <c r="L47" s="36"/>
    </row>
    <row r="48" spans="1:12" ht="19.5" customHeight="1">
      <c r="A48" s="42">
        <v>1</v>
      </c>
      <c r="B48" s="54" t="s">
        <v>77</v>
      </c>
      <c r="C48" s="48"/>
      <c r="D48" s="48"/>
      <c r="E48" s="49">
        <f t="shared" si="2"/>
        <v>0</v>
      </c>
      <c r="F48" s="48"/>
      <c r="G48" s="48"/>
      <c r="H48" s="49">
        <f t="shared" si="5"/>
        <v>0</v>
      </c>
      <c r="I48" s="48"/>
      <c r="J48" s="48"/>
      <c r="K48" s="49">
        <f t="shared" si="6"/>
        <v>0</v>
      </c>
      <c r="L48" s="36"/>
    </row>
    <row r="49" spans="1:12" ht="19.5" customHeight="1">
      <c r="A49" s="42">
        <v>2</v>
      </c>
      <c r="B49" s="54" t="s">
        <v>81</v>
      </c>
      <c r="C49" s="48"/>
      <c r="D49" s="48"/>
      <c r="E49" s="49">
        <f t="shared" si="2"/>
        <v>0</v>
      </c>
      <c r="F49" s="48"/>
      <c r="G49" s="48"/>
      <c r="H49" s="49">
        <f t="shared" si="5"/>
        <v>0</v>
      </c>
      <c r="I49" s="48"/>
      <c r="J49" s="48"/>
      <c r="K49" s="49">
        <f t="shared" si="6"/>
        <v>0</v>
      </c>
      <c r="L49" s="36"/>
    </row>
    <row r="50" spans="1:12" ht="19.5" customHeight="1">
      <c r="A50" s="42">
        <v>3</v>
      </c>
      <c r="B50" s="54" t="s">
        <v>123</v>
      </c>
      <c r="C50" s="48"/>
      <c r="D50" s="48"/>
      <c r="E50" s="49">
        <f t="shared" si="2"/>
        <v>0</v>
      </c>
      <c r="F50" s="48"/>
      <c r="G50" s="48"/>
      <c r="H50" s="49">
        <f t="shared" si="5"/>
        <v>0</v>
      </c>
      <c r="I50" s="48"/>
      <c r="J50" s="48"/>
      <c r="K50" s="49">
        <f t="shared" si="6"/>
        <v>0</v>
      </c>
      <c r="L50" s="36"/>
    </row>
    <row r="51" spans="1:12" ht="19.5" customHeight="1">
      <c r="A51" s="46"/>
      <c r="B51" s="56" t="s">
        <v>92</v>
      </c>
      <c r="C51" s="50"/>
      <c r="D51" s="50"/>
      <c r="E51" s="49">
        <f t="shared" si="2"/>
        <v>0</v>
      </c>
      <c r="F51" s="50"/>
      <c r="G51" s="50"/>
      <c r="H51" s="49">
        <f t="shared" si="5"/>
        <v>0</v>
      </c>
      <c r="I51" s="50"/>
      <c r="J51" s="50"/>
      <c r="K51" s="49">
        <f t="shared" si="6"/>
        <v>0</v>
      </c>
      <c r="L51" s="36"/>
    </row>
    <row r="52" spans="1:12" ht="19.5" customHeight="1">
      <c r="A52" s="46"/>
      <c r="B52" s="56" t="s">
        <v>93</v>
      </c>
      <c r="C52" s="50"/>
      <c r="D52" s="50"/>
      <c r="E52" s="49">
        <f t="shared" si="2"/>
        <v>0</v>
      </c>
      <c r="F52" s="50"/>
      <c r="G52" s="50"/>
      <c r="H52" s="49">
        <f t="shared" si="5"/>
        <v>0</v>
      </c>
      <c r="I52" s="50"/>
      <c r="J52" s="50"/>
      <c r="K52" s="49">
        <f t="shared" si="6"/>
        <v>0</v>
      </c>
      <c r="L52" s="36"/>
    </row>
    <row r="53" spans="1:12" ht="19.5" customHeight="1">
      <c r="A53" s="42">
        <v>4</v>
      </c>
      <c r="B53" s="54" t="s">
        <v>124</v>
      </c>
      <c r="C53" s="48"/>
      <c r="D53" s="48"/>
      <c r="E53" s="49">
        <f t="shared" si="2"/>
        <v>0</v>
      </c>
      <c r="F53" s="48"/>
      <c r="G53" s="48"/>
      <c r="H53" s="49">
        <f t="shared" si="5"/>
        <v>0</v>
      </c>
      <c r="I53" s="48"/>
      <c r="J53" s="48"/>
      <c r="K53" s="49">
        <f t="shared" si="6"/>
        <v>0</v>
      </c>
      <c r="L53" s="36"/>
    </row>
    <row r="54" spans="1:12" ht="19.5" customHeight="1">
      <c r="A54" s="42">
        <v>5</v>
      </c>
      <c r="B54" s="54" t="s">
        <v>94</v>
      </c>
      <c r="C54" s="48"/>
      <c r="D54" s="48"/>
      <c r="E54" s="49">
        <f t="shared" si="2"/>
        <v>0</v>
      </c>
      <c r="F54" s="48"/>
      <c r="G54" s="48"/>
      <c r="H54" s="49">
        <f t="shared" si="5"/>
        <v>0</v>
      </c>
      <c r="I54" s="48"/>
      <c r="J54" s="48"/>
      <c r="K54" s="49">
        <f t="shared" si="6"/>
        <v>0</v>
      </c>
      <c r="L54" s="36"/>
    </row>
    <row r="55" spans="1:12" ht="30" customHeight="1">
      <c r="A55" s="42">
        <v>6</v>
      </c>
      <c r="B55" s="54" t="s">
        <v>125</v>
      </c>
      <c r="C55" s="48"/>
      <c r="D55" s="48"/>
      <c r="E55" s="49">
        <f t="shared" si="2"/>
        <v>0</v>
      </c>
      <c r="F55" s="48"/>
      <c r="G55" s="48"/>
      <c r="H55" s="49">
        <f t="shared" si="5"/>
        <v>0</v>
      </c>
      <c r="I55" s="48"/>
      <c r="J55" s="48"/>
      <c r="K55" s="49">
        <f t="shared" si="6"/>
        <v>0</v>
      </c>
      <c r="L55" s="36"/>
    </row>
    <row r="56" spans="1:12" ht="19.5" customHeight="1">
      <c r="A56" s="42" t="s">
        <v>7</v>
      </c>
      <c r="B56" s="54" t="s">
        <v>95</v>
      </c>
      <c r="C56" s="48"/>
      <c r="D56" s="48"/>
      <c r="E56" s="49">
        <f t="shared" si="2"/>
        <v>0</v>
      </c>
      <c r="F56" s="48"/>
      <c r="G56" s="48"/>
      <c r="H56" s="49">
        <f t="shared" si="5"/>
        <v>0</v>
      </c>
      <c r="I56" s="48"/>
      <c r="J56" s="48"/>
      <c r="K56" s="49">
        <f t="shared" si="6"/>
        <v>0</v>
      </c>
      <c r="L56" s="36"/>
    </row>
    <row r="57" spans="1:12" ht="19.5" customHeight="1">
      <c r="A57" s="42">
        <v>1</v>
      </c>
      <c r="B57" s="54" t="s">
        <v>126</v>
      </c>
      <c r="C57" s="48"/>
      <c r="D57" s="48"/>
      <c r="E57" s="49">
        <f t="shared" si="2"/>
        <v>0</v>
      </c>
      <c r="F57" s="48"/>
      <c r="G57" s="48"/>
      <c r="H57" s="49">
        <f t="shared" si="5"/>
        <v>0</v>
      </c>
      <c r="I57" s="48"/>
      <c r="J57" s="48"/>
      <c r="K57" s="49">
        <f t="shared" si="6"/>
        <v>0</v>
      </c>
      <c r="L57" s="36"/>
    </row>
    <row r="58" spans="1:12" ht="19.5" customHeight="1">
      <c r="A58" s="46"/>
      <c r="B58" s="56" t="s">
        <v>96</v>
      </c>
      <c r="C58" s="50"/>
      <c r="D58" s="50"/>
      <c r="E58" s="49">
        <f t="shared" si="2"/>
        <v>0</v>
      </c>
      <c r="F58" s="50"/>
      <c r="G58" s="50"/>
      <c r="H58" s="49">
        <f t="shared" si="5"/>
        <v>0</v>
      </c>
      <c r="I58" s="50"/>
      <c r="J58" s="50"/>
      <c r="K58" s="49">
        <f t="shared" si="6"/>
        <v>0</v>
      </c>
      <c r="L58" s="36"/>
    </row>
    <row r="59" spans="1:12" ht="19.5" customHeight="1">
      <c r="A59" s="46"/>
      <c r="B59" s="56" t="s">
        <v>97</v>
      </c>
      <c r="C59" s="50"/>
      <c r="D59" s="50"/>
      <c r="E59" s="49">
        <f t="shared" si="2"/>
        <v>0</v>
      </c>
      <c r="F59" s="50"/>
      <c r="G59" s="50"/>
      <c r="H59" s="49">
        <f t="shared" si="5"/>
        <v>0</v>
      </c>
      <c r="I59" s="50"/>
      <c r="J59" s="50"/>
      <c r="K59" s="49">
        <f t="shared" si="6"/>
        <v>0</v>
      </c>
      <c r="L59" s="36"/>
    </row>
    <row r="60" spans="1:12" ht="19.5" customHeight="1">
      <c r="A60" s="42">
        <v>2</v>
      </c>
      <c r="B60" s="54" t="s">
        <v>81</v>
      </c>
      <c r="C60" s="48"/>
      <c r="D60" s="48"/>
      <c r="E60" s="49">
        <f t="shared" si="2"/>
        <v>0</v>
      </c>
      <c r="F60" s="48"/>
      <c r="G60" s="48"/>
      <c r="H60" s="49">
        <f t="shared" si="5"/>
        <v>0</v>
      </c>
      <c r="I60" s="48"/>
      <c r="J60" s="48"/>
      <c r="K60" s="49">
        <f t="shared" si="6"/>
        <v>0</v>
      </c>
      <c r="L60" s="36"/>
    </row>
    <row r="61" spans="1:12" ht="19.5" customHeight="1">
      <c r="A61" s="42">
        <v>3</v>
      </c>
      <c r="B61" s="54" t="s">
        <v>111</v>
      </c>
      <c r="C61" s="48"/>
      <c r="D61" s="48"/>
      <c r="E61" s="49">
        <f t="shared" si="2"/>
        <v>0</v>
      </c>
      <c r="F61" s="48"/>
      <c r="G61" s="48"/>
      <c r="H61" s="49">
        <f t="shared" si="5"/>
        <v>0</v>
      </c>
      <c r="I61" s="48"/>
      <c r="J61" s="48"/>
      <c r="K61" s="49">
        <f t="shared" si="6"/>
        <v>0</v>
      </c>
      <c r="L61" s="36"/>
    </row>
    <row r="62" spans="1:12" ht="19.5" customHeight="1">
      <c r="A62" s="42">
        <v>4</v>
      </c>
      <c r="B62" s="54" t="s">
        <v>127</v>
      </c>
      <c r="C62" s="48"/>
      <c r="D62" s="48"/>
      <c r="E62" s="49">
        <f t="shared" si="2"/>
        <v>0</v>
      </c>
      <c r="F62" s="48"/>
      <c r="G62" s="48"/>
      <c r="H62" s="49">
        <f t="shared" si="5"/>
        <v>0</v>
      </c>
      <c r="I62" s="48"/>
      <c r="J62" s="48"/>
      <c r="K62" s="49">
        <f t="shared" si="6"/>
        <v>0</v>
      </c>
      <c r="L62" s="36"/>
    </row>
    <row r="63" spans="1:12" ht="19.5" customHeight="1">
      <c r="A63" s="46"/>
      <c r="B63" s="56" t="s">
        <v>98</v>
      </c>
      <c r="C63" s="50"/>
      <c r="D63" s="50"/>
      <c r="E63" s="49">
        <f t="shared" si="2"/>
        <v>0</v>
      </c>
      <c r="F63" s="50"/>
      <c r="G63" s="50"/>
      <c r="H63" s="49">
        <f t="shared" si="5"/>
        <v>0</v>
      </c>
      <c r="I63" s="50"/>
      <c r="J63" s="50"/>
      <c r="K63" s="49">
        <f t="shared" si="6"/>
        <v>0</v>
      </c>
      <c r="L63" s="36"/>
    </row>
    <row r="64" spans="1:12" ht="19.5" customHeight="1">
      <c r="A64" s="46"/>
      <c r="B64" s="56" t="s">
        <v>99</v>
      </c>
      <c r="C64" s="50"/>
      <c r="D64" s="50"/>
      <c r="E64" s="49">
        <f t="shared" si="2"/>
        <v>0</v>
      </c>
      <c r="F64" s="50"/>
      <c r="G64" s="50"/>
      <c r="H64" s="49">
        <f t="shared" si="5"/>
        <v>0</v>
      </c>
      <c r="I64" s="50"/>
      <c r="J64" s="50"/>
      <c r="K64" s="49">
        <f t="shared" si="6"/>
        <v>0</v>
      </c>
      <c r="L64" s="36"/>
    </row>
    <row r="65" spans="1:12" ht="19.5" customHeight="1">
      <c r="A65" s="42">
        <v>5</v>
      </c>
      <c r="B65" s="54" t="s">
        <v>100</v>
      </c>
      <c r="C65" s="48"/>
      <c r="D65" s="48"/>
      <c r="E65" s="49">
        <f t="shared" si="2"/>
        <v>0</v>
      </c>
      <c r="F65" s="48"/>
      <c r="G65" s="48"/>
      <c r="H65" s="49">
        <f t="shared" si="5"/>
        <v>0</v>
      </c>
      <c r="I65" s="48"/>
      <c r="J65" s="48"/>
      <c r="K65" s="49">
        <f t="shared" si="6"/>
        <v>0</v>
      </c>
      <c r="L65" s="36"/>
    </row>
    <row r="66" spans="1:12" ht="19.5" customHeight="1">
      <c r="A66" s="42">
        <v>6</v>
      </c>
      <c r="B66" s="54" t="s">
        <v>115</v>
      </c>
      <c r="C66" s="48"/>
      <c r="D66" s="48"/>
      <c r="E66" s="49">
        <f t="shared" si="2"/>
        <v>0</v>
      </c>
      <c r="F66" s="48"/>
      <c r="G66" s="48"/>
      <c r="H66" s="49">
        <f t="shared" si="5"/>
        <v>0</v>
      </c>
      <c r="I66" s="48"/>
      <c r="J66" s="48"/>
      <c r="K66" s="49">
        <f t="shared" si="6"/>
        <v>0</v>
      </c>
      <c r="L66" s="36"/>
    </row>
    <row r="67" spans="1:12" ht="19.5" customHeight="1">
      <c r="A67" s="46"/>
      <c r="B67" s="56" t="s">
        <v>90</v>
      </c>
      <c r="C67" s="50"/>
      <c r="D67" s="50"/>
      <c r="E67" s="49">
        <f t="shared" si="2"/>
        <v>0</v>
      </c>
      <c r="F67" s="50"/>
      <c r="G67" s="50"/>
      <c r="H67" s="49">
        <f t="shared" si="5"/>
        <v>0</v>
      </c>
      <c r="I67" s="50"/>
      <c r="J67" s="50"/>
      <c r="K67" s="49">
        <f t="shared" si="6"/>
        <v>0</v>
      </c>
      <c r="L67" s="36"/>
    </row>
    <row r="68" spans="1:12" ht="19.5" customHeight="1">
      <c r="A68" s="46"/>
      <c r="B68" s="58" t="s">
        <v>120</v>
      </c>
      <c r="C68" s="50"/>
      <c r="D68" s="50"/>
      <c r="E68" s="49">
        <f t="shared" si="2"/>
        <v>0</v>
      </c>
      <c r="F68" s="50"/>
      <c r="G68" s="50"/>
      <c r="H68" s="49">
        <f t="shared" si="5"/>
        <v>0</v>
      </c>
      <c r="I68" s="50"/>
      <c r="J68" s="50"/>
      <c r="K68" s="49">
        <f t="shared" si="6"/>
        <v>0</v>
      </c>
      <c r="L68" s="36"/>
    </row>
    <row r="69" spans="1:12" ht="19.5" customHeight="1">
      <c r="A69" s="46"/>
      <c r="B69" s="58" t="s">
        <v>128</v>
      </c>
      <c r="C69" s="50"/>
      <c r="D69" s="50"/>
      <c r="E69" s="49">
        <f t="shared" si="2"/>
        <v>0</v>
      </c>
      <c r="F69" s="50"/>
      <c r="G69" s="50"/>
      <c r="H69" s="49">
        <f t="shared" si="5"/>
        <v>0</v>
      </c>
      <c r="I69" s="50"/>
      <c r="J69" s="50"/>
      <c r="K69" s="49">
        <f t="shared" si="6"/>
        <v>0</v>
      </c>
      <c r="L69" s="36"/>
    </row>
    <row r="70" spans="1:12" ht="19.5" customHeight="1">
      <c r="A70" s="42">
        <v>7</v>
      </c>
      <c r="B70" s="54" t="s">
        <v>129</v>
      </c>
      <c r="C70" s="48"/>
      <c r="D70" s="48"/>
      <c r="E70" s="49">
        <f t="shared" si="2"/>
        <v>0</v>
      </c>
      <c r="F70" s="48"/>
      <c r="G70" s="48"/>
      <c r="H70" s="49">
        <f t="shared" si="5"/>
        <v>0</v>
      </c>
      <c r="I70" s="48"/>
      <c r="J70" s="48"/>
      <c r="K70" s="49">
        <f t="shared" si="6"/>
        <v>0</v>
      </c>
      <c r="L70" s="36"/>
    </row>
    <row r="71" spans="1:12" ht="19.5" customHeight="1">
      <c r="A71" s="46"/>
      <c r="B71" s="56" t="s">
        <v>96</v>
      </c>
      <c r="C71" s="50"/>
      <c r="D71" s="50"/>
      <c r="E71" s="49">
        <f t="shared" si="2"/>
        <v>0</v>
      </c>
      <c r="F71" s="50"/>
      <c r="G71" s="50"/>
      <c r="H71" s="49">
        <f t="shared" si="5"/>
        <v>0</v>
      </c>
      <c r="I71" s="50"/>
      <c r="J71" s="50"/>
      <c r="K71" s="49">
        <f t="shared" si="6"/>
        <v>0</v>
      </c>
      <c r="L71" s="36"/>
    </row>
    <row r="72" spans="1:12" ht="19.5" customHeight="1">
      <c r="A72" s="46"/>
      <c r="B72" s="56" t="s">
        <v>97</v>
      </c>
      <c r="C72" s="50"/>
      <c r="D72" s="50"/>
      <c r="E72" s="49">
        <f t="shared" si="2"/>
        <v>0</v>
      </c>
      <c r="F72" s="50"/>
      <c r="G72" s="50"/>
      <c r="H72" s="49">
        <f t="shared" si="5"/>
        <v>0</v>
      </c>
      <c r="I72" s="50"/>
      <c r="J72" s="50"/>
      <c r="K72" s="49">
        <f t="shared" si="6"/>
        <v>0</v>
      </c>
      <c r="L72" s="36"/>
    </row>
    <row r="73" spans="1:12" ht="19.5" customHeight="1">
      <c r="A73" s="42">
        <v>8</v>
      </c>
      <c r="B73" s="54" t="s">
        <v>101</v>
      </c>
      <c r="C73" s="48"/>
      <c r="D73" s="48"/>
      <c r="E73" s="49">
        <f t="shared" si="2"/>
        <v>0</v>
      </c>
      <c r="F73" s="48"/>
      <c r="G73" s="48"/>
      <c r="H73" s="49">
        <f t="shared" si="5"/>
        <v>0</v>
      </c>
      <c r="I73" s="48"/>
      <c r="J73" s="48"/>
      <c r="K73" s="49">
        <f t="shared" si="6"/>
        <v>0</v>
      </c>
      <c r="L73" s="36"/>
    </row>
    <row r="74" spans="1:12" ht="19.5" customHeight="1">
      <c r="A74" s="42" t="s">
        <v>2</v>
      </c>
      <c r="B74" s="54" t="s">
        <v>102</v>
      </c>
      <c r="C74" s="48"/>
      <c r="D74" s="48"/>
      <c r="E74" s="49">
        <f t="shared" si="2"/>
        <v>0</v>
      </c>
      <c r="F74" s="48"/>
      <c r="G74" s="48"/>
      <c r="H74" s="49">
        <f t="shared" si="5"/>
        <v>0</v>
      </c>
      <c r="I74" s="48"/>
      <c r="J74" s="48"/>
      <c r="K74" s="49">
        <f t="shared" si="6"/>
        <v>0</v>
      </c>
      <c r="L74" s="36"/>
    </row>
    <row r="75" spans="1:12" ht="19.5" customHeight="1">
      <c r="A75" s="42">
        <v>1</v>
      </c>
      <c r="B75" s="54" t="s">
        <v>130</v>
      </c>
      <c r="C75" s="48"/>
      <c r="D75" s="48"/>
      <c r="E75" s="49">
        <f t="shared" si="2"/>
        <v>0</v>
      </c>
      <c r="F75" s="48"/>
      <c r="G75" s="48"/>
      <c r="H75" s="49">
        <f t="shared" si="5"/>
        <v>0</v>
      </c>
      <c r="I75" s="48"/>
      <c r="J75" s="48"/>
      <c r="K75" s="49">
        <f t="shared" si="6"/>
        <v>0</v>
      </c>
      <c r="L75" s="36"/>
    </row>
    <row r="76" spans="1:12" ht="19.5" customHeight="1">
      <c r="A76" s="44"/>
      <c r="B76" s="55" t="s">
        <v>88</v>
      </c>
      <c r="C76" s="49"/>
      <c r="D76" s="49"/>
      <c r="E76" s="49">
        <f t="shared" si="2"/>
        <v>0</v>
      </c>
      <c r="F76" s="49"/>
      <c r="G76" s="49"/>
      <c r="H76" s="49">
        <f t="shared" si="5"/>
        <v>0</v>
      </c>
      <c r="I76" s="49"/>
      <c r="J76" s="49"/>
      <c r="K76" s="49">
        <f t="shared" si="6"/>
        <v>0</v>
      </c>
      <c r="L76" s="36"/>
    </row>
    <row r="77" spans="1:12" ht="19.5" customHeight="1">
      <c r="A77" s="44"/>
      <c r="B77" s="55" t="s">
        <v>89</v>
      </c>
      <c r="C77" s="49"/>
      <c r="D77" s="49"/>
      <c r="E77" s="49">
        <f t="shared" si="2"/>
        <v>0</v>
      </c>
      <c r="F77" s="49"/>
      <c r="G77" s="49"/>
      <c r="H77" s="49">
        <f t="shared" si="5"/>
        <v>0</v>
      </c>
      <c r="I77" s="49"/>
      <c r="J77" s="49"/>
      <c r="K77" s="49">
        <f t="shared" si="6"/>
        <v>0</v>
      </c>
      <c r="L77" s="36"/>
    </row>
    <row r="78" spans="1:12" ht="19.5" customHeight="1">
      <c r="A78" s="42">
        <v>2</v>
      </c>
      <c r="B78" s="54" t="s">
        <v>81</v>
      </c>
      <c r="C78" s="48"/>
      <c r="D78" s="48"/>
      <c r="E78" s="49">
        <f t="shared" si="2"/>
        <v>0</v>
      </c>
      <c r="F78" s="48"/>
      <c r="G78" s="48"/>
      <c r="H78" s="49">
        <f t="shared" si="5"/>
        <v>0</v>
      </c>
      <c r="I78" s="48"/>
      <c r="J78" s="48"/>
      <c r="K78" s="49">
        <f t="shared" si="6"/>
        <v>0</v>
      </c>
      <c r="L78" s="36"/>
    </row>
    <row r="79" spans="1:12" ht="19.5" customHeight="1">
      <c r="A79" s="44"/>
      <c r="B79" s="55" t="s">
        <v>88</v>
      </c>
      <c r="C79" s="49"/>
      <c r="D79" s="49"/>
      <c r="E79" s="49">
        <f t="shared" si="2"/>
        <v>0</v>
      </c>
      <c r="F79" s="49"/>
      <c r="G79" s="49"/>
      <c r="H79" s="49">
        <f t="shared" si="5"/>
        <v>0</v>
      </c>
      <c r="I79" s="49"/>
      <c r="J79" s="49"/>
      <c r="K79" s="49">
        <f t="shared" si="6"/>
        <v>0</v>
      </c>
      <c r="L79" s="36"/>
    </row>
    <row r="80" spans="1:12" ht="19.5" customHeight="1">
      <c r="A80" s="44"/>
      <c r="B80" s="55" t="s">
        <v>89</v>
      </c>
      <c r="C80" s="49"/>
      <c r="D80" s="49"/>
      <c r="E80" s="49">
        <f t="shared" si="2"/>
        <v>0</v>
      </c>
      <c r="F80" s="49"/>
      <c r="G80" s="49"/>
      <c r="H80" s="49">
        <f t="shared" si="5"/>
        <v>0</v>
      </c>
      <c r="I80" s="49"/>
      <c r="J80" s="49"/>
      <c r="K80" s="49">
        <f t="shared" si="6"/>
        <v>0</v>
      </c>
      <c r="L80" s="36"/>
    </row>
    <row r="81" spans="1:12" ht="19.5" customHeight="1">
      <c r="A81" s="42">
        <v>3</v>
      </c>
      <c r="B81" s="54" t="s">
        <v>131</v>
      </c>
      <c r="C81" s="48"/>
      <c r="D81" s="48"/>
      <c r="E81" s="49">
        <f t="shared" si="2"/>
        <v>0</v>
      </c>
      <c r="F81" s="48"/>
      <c r="G81" s="48"/>
      <c r="H81" s="49">
        <f t="shared" si="5"/>
        <v>0</v>
      </c>
      <c r="I81" s="48"/>
      <c r="J81" s="48"/>
      <c r="K81" s="49">
        <f t="shared" si="6"/>
        <v>0</v>
      </c>
      <c r="L81" s="36"/>
    </row>
    <row r="82" spans="1:12" ht="19.5" customHeight="1">
      <c r="A82" s="44"/>
      <c r="B82" s="55" t="s">
        <v>88</v>
      </c>
      <c r="C82" s="49">
        <v>1875417400</v>
      </c>
      <c r="D82" s="49">
        <v>1875417400</v>
      </c>
      <c r="E82" s="49">
        <f t="shared" si="2"/>
        <v>0</v>
      </c>
      <c r="F82" s="49">
        <v>1875417400</v>
      </c>
      <c r="G82" s="49">
        <v>1875417400</v>
      </c>
      <c r="H82" s="49">
        <f t="shared" si="5"/>
        <v>0</v>
      </c>
      <c r="I82" s="49">
        <v>1875417400</v>
      </c>
      <c r="J82" s="49">
        <v>1875417400</v>
      </c>
      <c r="K82" s="49">
        <f t="shared" si="6"/>
        <v>0</v>
      </c>
      <c r="L82" s="36"/>
    </row>
    <row r="83" spans="1:12" ht="19.5" customHeight="1">
      <c r="A83" s="44"/>
      <c r="B83" s="55" t="s">
        <v>89</v>
      </c>
      <c r="C83" s="49"/>
      <c r="D83" s="49"/>
      <c r="E83" s="49">
        <f t="shared" si="2"/>
        <v>0</v>
      </c>
      <c r="F83" s="49"/>
      <c r="G83" s="49"/>
      <c r="H83" s="49">
        <f t="shared" si="5"/>
        <v>0</v>
      </c>
      <c r="I83" s="49"/>
      <c r="J83" s="49"/>
      <c r="K83" s="49">
        <f t="shared" si="6"/>
        <v>0</v>
      </c>
      <c r="L83" s="36"/>
    </row>
    <row r="84" spans="1:12" ht="19.5" customHeight="1">
      <c r="A84" s="42">
        <v>4</v>
      </c>
      <c r="B84" s="54" t="s">
        <v>132</v>
      </c>
      <c r="C84" s="48"/>
      <c r="D84" s="48"/>
      <c r="E84" s="49">
        <f t="shared" si="2"/>
        <v>0</v>
      </c>
      <c r="F84" s="48"/>
      <c r="G84" s="48"/>
      <c r="H84" s="49">
        <f t="shared" si="5"/>
        <v>0</v>
      </c>
      <c r="I84" s="48"/>
      <c r="J84" s="48"/>
      <c r="K84" s="49">
        <f t="shared" si="6"/>
        <v>0</v>
      </c>
      <c r="L84" s="36"/>
    </row>
    <row r="85" spans="1:12" ht="19.5" customHeight="1">
      <c r="A85" s="44"/>
      <c r="B85" s="57" t="s">
        <v>112</v>
      </c>
      <c r="C85" s="49">
        <v>1875417400</v>
      </c>
      <c r="D85" s="49">
        <v>1875417400</v>
      </c>
      <c r="E85" s="49">
        <f aca="true" t="shared" si="8" ref="E85:E109">D85-C85</f>
        <v>0</v>
      </c>
      <c r="F85" s="49">
        <v>1875417400</v>
      </c>
      <c r="G85" s="49">
        <v>1875417400</v>
      </c>
      <c r="H85" s="49">
        <f t="shared" si="5"/>
        <v>0</v>
      </c>
      <c r="I85" s="49">
        <v>1875417400</v>
      </c>
      <c r="J85" s="49">
        <v>1875417400</v>
      </c>
      <c r="K85" s="49">
        <f t="shared" si="6"/>
        <v>0</v>
      </c>
      <c r="L85" s="36"/>
    </row>
    <row r="86" spans="1:12" ht="19.5" customHeight="1">
      <c r="A86" s="44"/>
      <c r="B86" s="57" t="s">
        <v>133</v>
      </c>
      <c r="C86" s="49"/>
      <c r="D86" s="49"/>
      <c r="E86" s="49">
        <f t="shared" si="8"/>
        <v>0</v>
      </c>
      <c r="F86" s="49"/>
      <c r="G86" s="49"/>
      <c r="H86" s="49">
        <f t="shared" si="5"/>
        <v>0</v>
      </c>
      <c r="I86" s="49"/>
      <c r="J86" s="49"/>
      <c r="K86" s="49">
        <f t="shared" si="6"/>
        <v>0</v>
      </c>
      <c r="L86" s="36"/>
    </row>
    <row r="87" spans="1:12" ht="19.5" customHeight="1">
      <c r="A87" s="42">
        <v>5</v>
      </c>
      <c r="B87" s="54" t="s">
        <v>134</v>
      </c>
      <c r="C87" s="48"/>
      <c r="D87" s="48"/>
      <c r="E87" s="49">
        <f t="shared" si="8"/>
        <v>0</v>
      </c>
      <c r="F87" s="48"/>
      <c r="G87" s="48"/>
      <c r="H87" s="49">
        <f t="shared" si="5"/>
        <v>0</v>
      </c>
      <c r="I87" s="48"/>
      <c r="J87" s="48"/>
      <c r="K87" s="49">
        <f t="shared" si="6"/>
        <v>0</v>
      </c>
      <c r="L87" s="36"/>
    </row>
    <row r="88" spans="1:12" ht="19.5" customHeight="1">
      <c r="A88" s="44"/>
      <c r="B88" s="55" t="s">
        <v>88</v>
      </c>
      <c r="C88" s="49">
        <v>1737246698</v>
      </c>
      <c r="D88" s="49">
        <v>1737246698</v>
      </c>
      <c r="E88" s="49">
        <f t="shared" si="8"/>
        <v>0</v>
      </c>
      <c r="F88" s="49">
        <v>1737246698</v>
      </c>
      <c r="G88" s="49">
        <v>1737246698</v>
      </c>
      <c r="H88" s="49">
        <f t="shared" si="5"/>
        <v>0</v>
      </c>
      <c r="I88" s="49">
        <v>1737246698</v>
      </c>
      <c r="J88" s="49">
        <v>1737246698</v>
      </c>
      <c r="K88" s="49">
        <f t="shared" si="6"/>
        <v>0</v>
      </c>
      <c r="L88" s="36"/>
    </row>
    <row r="89" spans="1:12" ht="19.5" customHeight="1">
      <c r="A89" s="44"/>
      <c r="B89" s="55" t="s">
        <v>89</v>
      </c>
      <c r="C89" s="49"/>
      <c r="D89" s="49"/>
      <c r="E89" s="49">
        <f t="shared" si="8"/>
        <v>0</v>
      </c>
      <c r="F89" s="49"/>
      <c r="G89" s="49"/>
      <c r="H89" s="49">
        <f t="shared" si="5"/>
        <v>0</v>
      </c>
      <c r="I89" s="49"/>
      <c r="J89" s="49"/>
      <c r="K89" s="49">
        <f t="shared" si="6"/>
        <v>0</v>
      </c>
      <c r="L89" s="36"/>
    </row>
    <row r="90" spans="1:12" ht="30" customHeight="1">
      <c r="A90" s="42">
        <v>6</v>
      </c>
      <c r="B90" s="54" t="s">
        <v>125</v>
      </c>
      <c r="C90" s="48"/>
      <c r="D90" s="48"/>
      <c r="E90" s="49">
        <f t="shared" si="8"/>
        <v>0</v>
      </c>
      <c r="F90" s="48"/>
      <c r="G90" s="48"/>
      <c r="H90" s="49">
        <f t="shared" si="5"/>
        <v>0</v>
      </c>
      <c r="I90" s="48"/>
      <c r="J90" s="48"/>
      <c r="K90" s="49">
        <f t="shared" si="6"/>
        <v>0</v>
      </c>
      <c r="L90" s="36"/>
    </row>
    <row r="91" spans="1:12" ht="19.5" customHeight="1">
      <c r="A91" s="44"/>
      <c r="B91" s="57" t="s">
        <v>112</v>
      </c>
      <c r="C91" s="49">
        <v>138170702</v>
      </c>
      <c r="D91" s="49">
        <v>138170702</v>
      </c>
      <c r="E91" s="49">
        <f t="shared" si="8"/>
        <v>0</v>
      </c>
      <c r="F91" s="49">
        <v>138170702</v>
      </c>
      <c r="G91" s="49">
        <v>138170702</v>
      </c>
      <c r="H91" s="49">
        <f t="shared" si="5"/>
        <v>0</v>
      </c>
      <c r="I91" s="49">
        <v>138170702</v>
      </c>
      <c r="J91" s="49">
        <v>138170702</v>
      </c>
      <c r="K91" s="49">
        <f t="shared" si="6"/>
        <v>0</v>
      </c>
      <c r="L91" s="36"/>
    </row>
    <row r="92" spans="1:12" ht="19.5" customHeight="1">
      <c r="A92" s="44"/>
      <c r="B92" s="57" t="s">
        <v>133</v>
      </c>
      <c r="C92" s="49"/>
      <c r="D92" s="49"/>
      <c r="E92" s="49">
        <f t="shared" si="8"/>
        <v>0</v>
      </c>
      <c r="F92" s="49"/>
      <c r="G92" s="49"/>
      <c r="H92" s="49">
        <f t="shared" si="5"/>
        <v>0</v>
      </c>
      <c r="I92" s="49"/>
      <c r="J92" s="49"/>
      <c r="K92" s="49">
        <f t="shared" si="6"/>
        <v>0</v>
      </c>
      <c r="L92" s="36"/>
    </row>
    <row r="93" spans="1:12" ht="19.5" customHeight="1">
      <c r="A93" s="42" t="s">
        <v>33</v>
      </c>
      <c r="B93" s="54" t="s">
        <v>103</v>
      </c>
      <c r="C93" s="48"/>
      <c r="D93" s="48"/>
      <c r="E93" s="49">
        <f t="shared" si="8"/>
        <v>0</v>
      </c>
      <c r="F93" s="48"/>
      <c r="G93" s="48"/>
      <c r="H93" s="49">
        <f t="shared" si="5"/>
        <v>0</v>
      </c>
      <c r="I93" s="48"/>
      <c r="J93" s="48"/>
      <c r="K93" s="49">
        <f t="shared" si="6"/>
        <v>0</v>
      </c>
      <c r="L93" s="36"/>
    </row>
    <row r="94" spans="1:12" ht="19.5" customHeight="1">
      <c r="A94" s="42">
        <v>1</v>
      </c>
      <c r="B94" s="54" t="s">
        <v>135</v>
      </c>
      <c r="C94" s="48"/>
      <c r="D94" s="48"/>
      <c r="E94" s="49">
        <f t="shared" si="8"/>
        <v>0</v>
      </c>
      <c r="F94" s="48"/>
      <c r="G94" s="48"/>
      <c r="H94" s="49">
        <f t="shared" si="5"/>
        <v>0</v>
      </c>
      <c r="I94" s="48"/>
      <c r="J94" s="48"/>
      <c r="K94" s="49">
        <f t="shared" si="6"/>
        <v>0</v>
      </c>
      <c r="L94" s="36"/>
    </row>
    <row r="95" spans="1:12" ht="19.5" customHeight="1">
      <c r="A95" s="44"/>
      <c r="B95" s="55" t="s">
        <v>88</v>
      </c>
      <c r="C95" s="49"/>
      <c r="D95" s="49"/>
      <c r="E95" s="49">
        <f t="shared" si="8"/>
        <v>0</v>
      </c>
      <c r="F95" s="49"/>
      <c r="G95" s="49"/>
      <c r="H95" s="49">
        <f t="shared" si="5"/>
        <v>0</v>
      </c>
      <c r="I95" s="49"/>
      <c r="J95" s="49"/>
      <c r="K95" s="49">
        <f t="shared" si="6"/>
        <v>0</v>
      </c>
      <c r="L95" s="36"/>
    </row>
    <row r="96" spans="1:12" ht="19.5" customHeight="1">
      <c r="A96" s="44"/>
      <c r="B96" s="55" t="s">
        <v>89</v>
      </c>
      <c r="C96" s="49"/>
      <c r="D96" s="49"/>
      <c r="E96" s="49">
        <f t="shared" si="8"/>
        <v>0</v>
      </c>
      <c r="F96" s="49"/>
      <c r="G96" s="49"/>
      <c r="H96" s="49">
        <f aca="true" t="shared" si="9" ref="H96:H109">G96-F96</f>
        <v>0</v>
      </c>
      <c r="I96" s="49"/>
      <c r="J96" s="49"/>
      <c r="K96" s="49">
        <f aca="true" t="shared" si="10" ref="K96:K109">J96-I96</f>
        <v>0</v>
      </c>
      <c r="L96" s="36"/>
    </row>
    <row r="97" spans="1:12" ht="19.5" customHeight="1">
      <c r="A97" s="42">
        <v>2</v>
      </c>
      <c r="B97" s="54" t="s">
        <v>81</v>
      </c>
      <c r="C97" s="48"/>
      <c r="D97" s="48"/>
      <c r="E97" s="49">
        <f t="shared" si="8"/>
        <v>0</v>
      </c>
      <c r="F97" s="48"/>
      <c r="G97" s="48"/>
      <c r="H97" s="49">
        <f t="shared" si="9"/>
        <v>0</v>
      </c>
      <c r="I97" s="48"/>
      <c r="J97" s="48"/>
      <c r="K97" s="49">
        <f t="shared" si="10"/>
        <v>0</v>
      </c>
      <c r="L97" s="36"/>
    </row>
    <row r="98" spans="1:12" ht="19.5" customHeight="1">
      <c r="A98" s="44"/>
      <c r="B98" s="55" t="s">
        <v>88</v>
      </c>
      <c r="C98" s="49"/>
      <c r="D98" s="49"/>
      <c r="E98" s="49">
        <f t="shared" si="8"/>
        <v>0</v>
      </c>
      <c r="F98" s="49"/>
      <c r="G98" s="49"/>
      <c r="H98" s="49">
        <f t="shared" si="9"/>
        <v>0</v>
      </c>
      <c r="I98" s="49"/>
      <c r="J98" s="49"/>
      <c r="K98" s="49">
        <f t="shared" si="10"/>
        <v>0</v>
      </c>
      <c r="L98" s="36"/>
    </row>
    <row r="99" spans="1:12" ht="19.5" customHeight="1">
      <c r="A99" s="44"/>
      <c r="B99" s="55" t="s">
        <v>89</v>
      </c>
      <c r="C99" s="49"/>
      <c r="D99" s="49"/>
      <c r="E99" s="49">
        <f t="shared" si="8"/>
        <v>0</v>
      </c>
      <c r="F99" s="49"/>
      <c r="G99" s="49"/>
      <c r="H99" s="49">
        <f t="shared" si="9"/>
        <v>0</v>
      </c>
      <c r="I99" s="49"/>
      <c r="J99" s="49"/>
      <c r="K99" s="49">
        <f t="shared" si="10"/>
        <v>0</v>
      </c>
      <c r="L99" s="36"/>
    </row>
    <row r="100" spans="1:12" ht="19.5" customHeight="1">
      <c r="A100" s="42">
        <v>3</v>
      </c>
      <c r="B100" s="54" t="s">
        <v>136</v>
      </c>
      <c r="C100" s="48">
        <f>C101+C102</f>
        <v>0</v>
      </c>
      <c r="D100" s="48">
        <f>D101+D102</f>
        <v>0</v>
      </c>
      <c r="E100" s="49">
        <f t="shared" si="8"/>
        <v>0</v>
      </c>
      <c r="F100" s="48">
        <f>F101+F102</f>
        <v>0</v>
      </c>
      <c r="G100" s="48">
        <f>G101+G102</f>
        <v>0</v>
      </c>
      <c r="H100" s="49">
        <f t="shared" si="9"/>
        <v>0</v>
      </c>
      <c r="I100" s="48">
        <f>I101+I102</f>
        <v>0</v>
      </c>
      <c r="J100" s="48">
        <f>J101+J102</f>
        <v>0</v>
      </c>
      <c r="K100" s="49">
        <f t="shared" si="10"/>
        <v>0</v>
      </c>
      <c r="L100" s="36"/>
    </row>
    <row r="101" spans="1:12" ht="19.5" customHeight="1">
      <c r="A101" s="44"/>
      <c r="B101" s="55" t="s">
        <v>88</v>
      </c>
      <c r="C101" s="49"/>
      <c r="D101" s="49">
        <f>C101</f>
        <v>0</v>
      </c>
      <c r="E101" s="49">
        <f t="shared" si="8"/>
        <v>0</v>
      </c>
      <c r="F101" s="49"/>
      <c r="G101" s="49">
        <f>F101</f>
        <v>0</v>
      </c>
      <c r="H101" s="49">
        <f t="shared" si="9"/>
        <v>0</v>
      </c>
      <c r="I101" s="49"/>
      <c r="J101" s="49">
        <f>I101</f>
        <v>0</v>
      </c>
      <c r="K101" s="49">
        <f t="shared" si="10"/>
        <v>0</v>
      </c>
      <c r="L101" s="36"/>
    </row>
    <row r="102" spans="1:12" ht="19.5" customHeight="1">
      <c r="A102" s="44"/>
      <c r="B102" s="55" t="s">
        <v>89</v>
      </c>
      <c r="C102" s="49"/>
      <c r="D102" s="49"/>
      <c r="E102" s="49">
        <f t="shared" si="8"/>
        <v>0</v>
      </c>
      <c r="F102" s="49"/>
      <c r="G102" s="49"/>
      <c r="H102" s="49">
        <f t="shared" si="9"/>
        <v>0</v>
      </c>
      <c r="I102" s="49"/>
      <c r="J102" s="49"/>
      <c r="K102" s="49">
        <f t="shared" si="10"/>
        <v>0</v>
      </c>
      <c r="L102" s="36"/>
    </row>
    <row r="103" spans="1:12" ht="19.5" customHeight="1">
      <c r="A103" s="42">
        <v>4</v>
      </c>
      <c r="B103" s="54" t="s">
        <v>132</v>
      </c>
      <c r="C103" s="48">
        <f>C104+C105</f>
        <v>0</v>
      </c>
      <c r="D103" s="48">
        <f>D104+D105</f>
        <v>0</v>
      </c>
      <c r="E103" s="49">
        <f t="shared" si="8"/>
        <v>0</v>
      </c>
      <c r="F103" s="48">
        <f>F104+F105</f>
        <v>0</v>
      </c>
      <c r="G103" s="48">
        <f>G104+G105</f>
        <v>0</v>
      </c>
      <c r="H103" s="49">
        <f t="shared" si="9"/>
        <v>0</v>
      </c>
      <c r="I103" s="48">
        <f>I104+I105</f>
        <v>0</v>
      </c>
      <c r="J103" s="48">
        <f>J104+J105</f>
        <v>0</v>
      </c>
      <c r="K103" s="49">
        <f t="shared" si="10"/>
        <v>0</v>
      </c>
      <c r="L103" s="36"/>
    </row>
    <row r="104" spans="1:12" ht="19.5" customHeight="1">
      <c r="A104" s="44"/>
      <c r="B104" s="57" t="s">
        <v>112</v>
      </c>
      <c r="C104" s="49">
        <f>C101+C95</f>
        <v>0</v>
      </c>
      <c r="D104" s="49">
        <f aca="true" t="shared" si="11" ref="D104:J105">D101+D95</f>
        <v>0</v>
      </c>
      <c r="E104" s="49">
        <f t="shared" si="11"/>
        <v>0</v>
      </c>
      <c r="F104" s="49">
        <f t="shared" si="11"/>
        <v>0</v>
      </c>
      <c r="G104" s="49">
        <f t="shared" si="11"/>
        <v>0</v>
      </c>
      <c r="H104" s="49">
        <f t="shared" si="11"/>
        <v>0</v>
      </c>
      <c r="I104" s="49">
        <f t="shared" si="11"/>
        <v>0</v>
      </c>
      <c r="J104" s="49">
        <f t="shared" si="11"/>
        <v>0</v>
      </c>
      <c r="K104" s="49">
        <f t="shared" si="10"/>
        <v>0</v>
      </c>
      <c r="L104" s="36"/>
    </row>
    <row r="105" spans="1:12" ht="19.5" customHeight="1">
      <c r="A105" s="44"/>
      <c r="B105" s="57" t="s">
        <v>133</v>
      </c>
      <c r="C105" s="49">
        <f>C102+C96</f>
        <v>0</v>
      </c>
      <c r="D105" s="49">
        <f t="shared" si="11"/>
        <v>0</v>
      </c>
      <c r="E105" s="49">
        <f t="shared" si="11"/>
        <v>0</v>
      </c>
      <c r="F105" s="49">
        <f t="shared" si="11"/>
        <v>0</v>
      </c>
      <c r="G105" s="49">
        <f t="shared" si="11"/>
        <v>0</v>
      </c>
      <c r="H105" s="49">
        <f t="shared" si="11"/>
        <v>0</v>
      </c>
      <c r="I105" s="49">
        <f t="shared" si="11"/>
        <v>0</v>
      </c>
      <c r="J105" s="49">
        <f t="shared" si="11"/>
        <v>0</v>
      </c>
      <c r="K105" s="49">
        <f t="shared" si="10"/>
        <v>0</v>
      </c>
      <c r="L105" s="36"/>
    </row>
    <row r="106" spans="1:12" ht="19.5" customHeight="1">
      <c r="A106" s="42">
        <v>5</v>
      </c>
      <c r="B106" s="54" t="s">
        <v>137</v>
      </c>
      <c r="C106" s="48">
        <f>C107+C108</f>
        <v>0</v>
      </c>
      <c r="D106" s="48">
        <f>D107+D108</f>
        <v>0</v>
      </c>
      <c r="E106" s="49">
        <f t="shared" si="8"/>
        <v>0</v>
      </c>
      <c r="F106" s="48">
        <f>F107+F108</f>
        <v>0</v>
      </c>
      <c r="G106" s="48">
        <f>G107+G108</f>
        <v>0</v>
      </c>
      <c r="H106" s="49">
        <f t="shared" si="9"/>
        <v>0</v>
      </c>
      <c r="I106" s="48">
        <f>I107+I108</f>
        <v>0</v>
      </c>
      <c r="J106" s="48">
        <f>J107+J108</f>
        <v>0</v>
      </c>
      <c r="K106" s="49">
        <f t="shared" si="10"/>
        <v>0</v>
      </c>
      <c r="L106" s="36"/>
    </row>
    <row r="107" spans="1:12" ht="19.5" customHeight="1">
      <c r="A107" s="44"/>
      <c r="B107" s="55" t="s">
        <v>88</v>
      </c>
      <c r="C107" s="49"/>
      <c r="D107" s="49">
        <f>C107</f>
        <v>0</v>
      </c>
      <c r="E107" s="49"/>
      <c r="F107" s="49"/>
      <c r="G107" s="49">
        <f>F107</f>
        <v>0</v>
      </c>
      <c r="H107" s="49"/>
      <c r="I107" s="49"/>
      <c r="J107" s="49">
        <f>I107</f>
        <v>0</v>
      </c>
      <c r="K107" s="49">
        <f t="shared" si="10"/>
        <v>0</v>
      </c>
      <c r="L107" s="36"/>
    </row>
    <row r="108" spans="1:12" ht="19.5" customHeight="1">
      <c r="A108" s="44"/>
      <c r="B108" s="55" t="s">
        <v>89</v>
      </c>
      <c r="C108" s="49"/>
      <c r="D108" s="49"/>
      <c r="E108" s="49">
        <f t="shared" si="8"/>
        <v>0</v>
      </c>
      <c r="F108" s="49"/>
      <c r="G108" s="49"/>
      <c r="H108" s="49">
        <f t="shared" si="9"/>
        <v>0</v>
      </c>
      <c r="I108" s="49"/>
      <c r="J108" s="49"/>
      <c r="K108" s="49">
        <f t="shared" si="10"/>
        <v>0</v>
      </c>
      <c r="L108" s="36"/>
    </row>
    <row r="109" spans="1:12" ht="30" customHeight="1">
      <c r="A109" s="42">
        <v>6</v>
      </c>
      <c r="B109" s="54" t="s">
        <v>125</v>
      </c>
      <c r="C109" s="48">
        <f>C110+C111</f>
        <v>0</v>
      </c>
      <c r="D109" s="48">
        <f>D110+D111</f>
        <v>0</v>
      </c>
      <c r="E109" s="49">
        <f t="shared" si="8"/>
        <v>0</v>
      </c>
      <c r="F109" s="48">
        <f>F110+F111</f>
        <v>0</v>
      </c>
      <c r="G109" s="48">
        <f>G110+G111</f>
        <v>0</v>
      </c>
      <c r="H109" s="49">
        <f t="shared" si="9"/>
        <v>0</v>
      </c>
      <c r="I109" s="48">
        <f>I110+I111</f>
        <v>0</v>
      </c>
      <c r="J109" s="48">
        <f>J110+J111</f>
        <v>0</v>
      </c>
      <c r="K109" s="49">
        <f t="shared" si="10"/>
        <v>0</v>
      </c>
      <c r="L109" s="36"/>
    </row>
    <row r="110" spans="1:12" ht="19.5" customHeight="1">
      <c r="A110" s="44"/>
      <c r="B110" s="57" t="s">
        <v>112</v>
      </c>
      <c r="C110" s="49">
        <f>C104-C107</f>
        <v>0</v>
      </c>
      <c r="D110" s="49">
        <f aca="true" t="shared" si="12" ref="D110:K111">D104-D107</f>
        <v>0</v>
      </c>
      <c r="E110" s="49">
        <f t="shared" si="12"/>
        <v>0</v>
      </c>
      <c r="F110" s="49">
        <f t="shared" si="12"/>
        <v>0</v>
      </c>
      <c r="G110" s="49">
        <f t="shared" si="12"/>
        <v>0</v>
      </c>
      <c r="H110" s="49">
        <f t="shared" si="12"/>
        <v>0</v>
      </c>
      <c r="I110" s="49">
        <f t="shared" si="12"/>
        <v>0</v>
      </c>
      <c r="J110" s="49">
        <f t="shared" si="12"/>
        <v>0</v>
      </c>
      <c r="K110" s="49">
        <f t="shared" si="12"/>
        <v>0</v>
      </c>
      <c r="L110" s="36"/>
    </row>
    <row r="111" spans="1:12" ht="19.5" customHeight="1">
      <c r="A111" s="182"/>
      <c r="B111" s="183" t="s">
        <v>133</v>
      </c>
      <c r="C111" s="184">
        <f>C105-C108</f>
        <v>0</v>
      </c>
      <c r="D111" s="184">
        <f t="shared" si="12"/>
        <v>0</v>
      </c>
      <c r="E111" s="184">
        <f t="shared" si="12"/>
        <v>0</v>
      </c>
      <c r="F111" s="184">
        <f t="shared" si="12"/>
        <v>0</v>
      </c>
      <c r="G111" s="184">
        <f t="shared" si="12"/>
        <v>0</v>
      </c>
      <c r="H111" s="184">
        <f t="shared" si="12"/>
        <v>0</v>
      </c>
      <c r="I111" s="184">
        <f t="shared" si="12"/>
        <v>0</v>
      </c>
      <c r="J111" s="184">
        <f t="shared" si="12"/>
        <v>0</v>
      </c>
      <c r="K111" s="184">
        <f t="shared" si="12"/>
        <v>0</v>
      </c>
      <c r="L111" s="36"/>
    </row>
    <row r="113" spans="2:10" ht="12.75">
      <c r="B113" s="186" t="s">
        <v>157</v>
      </c>
      <c r="F113" s="185" t="s">
        <v>156</v>
      </c>
      <c r="G113" s="185"/>
      <c r="H113" s="185"/>
      <c r="I113" s="185"/>
      <c r="J113" s="185"/>
    </row>
    <row r="119" spans="2:10" ht="12.75">
      <c r="B119" s="186" t="s">
        <v>158</v>
      </c>
      <c r="F119" s="185" t="s">
        <v>159</v>
      </c>
      <c r="G119" s="185"/>
      <c r="H119" s="185"/>
      <c r="I119" s="185"/>
      <c r="J119" s="185"/>
    </row>
  </sheetData>
  <sheetProtection/>
  <mergeCells count="14">
    <mergeCell ref="F113:J113"/>
    <mergeCell ref="F119:J119"/>
    <mergeCell ref="J1:K1"/>
    <mergeCell ref="A5:F5"/>
    <mergeCell ref="A2:K2"/>
    <mergeCell ref="A3:K3"/>
    <mergeCell ref="A6:I6"/>
    <mergeCell ref="J6:K6"/>
    <mergeCell ref="A7:A9"/>
    <mergeCell ref="B7:B9"/>
    <mergeCell ref="C7:E8"/>
    <mergeCell ref="F7:K7"/>
    <mergeCell ref="F8:H8"/>
    <mergeCell ref="I8:K8"/>
  </mergeCells>
  <printOptions horizontalCentered="1"/>
  <pageMargins left="0.7" right="0.5" top="0.5" bottom="0.5" header="0" footer="0"/>
  <pageSetup horizontalDpi="600" verticalDpi="600" orientation="landscape" paperSize="9" scale="8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SheetLayoutView="100" zoomScalePageLayoutView="0" workbookViewId="0" topLeftCell="A34">
      <selection activeCell="F6" sqref="F6"/>
    </sheetView>
  </sheetViews>
  <sheetFormatPr defaultColWidth="9.00390625" defaultRowHeight="15.75"/>
  <cols>
    <col min="1" max="1" width="4.00390625" style="61" customWidth="1"/>
    <col min="2" max="2" width="5.375" style="61" customWidth="1"/>
    <col min="3" max="4" width="4.25390625" style="61" customWidth="1"/>
    <col min="5" max="5" width="22.25390625" style="61" customWidth="1"/>
    <col min="6" max="7" width="11.50390625" style="76" bestFit="1" customWidth="1"/>
    <col min="8" max="8" width="5.25390625" style="76" bestFit="1" customWidth="1"/>
    <col min="9" max="10" width="11.50390625" style="76" bestFit="1" customWidth="1"/>
    <col min="11" max="11" width="5.125" style="76" customWidth="1"/>
    <col min="12" max="14" width="5.50390625" style="76" customWidth="1"/>
    <col min="15" max="15" width="11.50390625" style="76" bestFit="1" customWidth="1"/>
    <col min="16" max="16" width="10.75390625" style="76" customWidth="1"/>
    <col min="17" max="17" width="6.75390625" style="76" customWidth="1"/>
    <col min="18" max="16384" width="9.00390625" style="61" customWidth="1"/>
  </cols>
  <sheetData>
    <row r="1" spans="1:6" ht="20.25" customHeight="1">
      <c r="A1" s="158" t="s">
        <v>23</v>
      </c>
      <c r="B1" s="158"/>
      <c r="C1" s="158"/>
      <c r="D1" s="158"/>
      <c r="E1" s="158"/>
      <c r="F1" s="158"/>
    </row>
    <row r="2" spans="1:17" s="62" customFormat="1" ht="30.75" customHeight="1">
      <c r="A2" s="159" t="s">
        <v>24</v>
      </c>
      <c r="B2" s="159" t="s">
        <v>25</v>
      </c>
      <c r="C2" s="159" t="s">
        <v>26</v>
      </c>
      <c r="D2" s="159" t="s">
        <v>27</v>
      </c>
      <c r="E2" s="159" t="s">
        <v>28</v>
      </c>
      <c r="F2" s="160" t="s">
        <v>3</v>
      </c>
      <c r="G2" s="161"/>
      <c r="H2" s="162"/>
      <c r="I2" s="160" t="s">
        <v>29</v>
      </c>
      <c r="J2" s="161"/>
      <c r="K2" s="162"/>
      <c r="L2" s="160" t="s">
        <v>30</v>
      </c>
      <c r="M2" s="161"/>
      <c r="N2" s="162"/>
      <c r="O2" s="166" t="s">
        <v>31</v>
      </c>
      <c r="P2" s="166"/>
      <c r="Q2" s="166"/>
    </row>
    <row r="3" spans="1:17" s="62" customFormat="1" ht="38.25" customHeight="1">
      <c r="A3" s="159"/>
      <c r="B3" s="159"/>
      <c r="C3" s="159"/>
      <c r="D3" s="159"/>
      <c r="E3" s="159"/>
      <c r="F3" s="77" t="s">
        <v>12</v>
      </c>
      <c r="G3" s="77" t="s">
        <v>79</v>
      </c>
      <c r="H3" s="77" t="s">
        <v>13</v>
      </c>
      <c r="I3" s="77" t="s">
        <v>12</v>
      </c>
      <c r="J3" s="77" t="s">
        <v>79</v>
      </c>
      <c r="K3" s="77" t="s">
        <v>13</v>
      </c>
      <c r="L3" s="77" t="s">
        <v>12</v>
      </c>
      <c r="M3" s="77" t="s">
        <v>79</v>
      </c>
      <c r="N3" s="77" t="s">
        <v>13</v>
      </c>
      <c r="O3" s="77" t="s">
        <v>12</v>
      </c>
      <c r="P3" s="77" t="s">
        <v>79</v>
      </c>
      <c r="Q3" s="77" t="s">
        <v>13</v>
      </c>
    </row>
    <row r="4" spans="1:17" s="62" customFormat="1" ht="20.25" customHeight="1">
      <c r="A4" s="4" t="s">
        <v>1</v>
      </c>
      <c r="B4" s="4" t="s">
        <v>2</v>
      </c>
      <c r="C4" s="4" t="s">
        <v>33</v>
      </c>
      <c r="D4" s="4" t="s">
        <v>34</v>
      </c>
      <c r="E4" s="4" t="s">
        <v>35</v>
      </c>
      <c r="F4" s="77">
        <v>1</v>
      </c>
      <c r="G4" s="77">
        <v>2</v>
      </c>
      <c r="H4" s="77" t="s">
        <v>14</v>
      </c>
      <c r="I4" s="77">
        <v>4</v>
      </c>
      <c r="J4" s="77">
        <v>5</v>
      </c>
      <c r="K4" s="77" t="s">
        <v>15</v>
      </c>
      <c r="L4" s="77">
        <v>7</v>
      </c>
      <c r="M4" s="77">
        <v>8</v>
      </c>
      <c r="N4" s="77" t="s">
        <v>22</v>
      </c>
      <c r="O4" s="77">
        <v>10</v>
      </c>
      <c r="P4" s="78">
        <v>11</v>
      </c>
      <c r="Q4" s="78" t="s">
        <v>36</v>
      </c>
    </row>
    <row r="5" spans="1:17" s="62" customFormat="1" ht="20.25" customHeight="1">
      <c r="A5" s="170" t="s">
        <v>3</v>
      </c>
      <c r="B5" s="170"/>
      <c r="C5" s="170"/>
      <c r="D5" s="170"/>
      <c r="E5" s="171"/>
      <c r="F5" s="79">
        <f aca="true" t="shared" si="0" ref="F5:Q5">F6+F47</f>
        <v>5250664000</v>
      </c>
      <c r="G5" s="79">
        <f>G6+G47</f>
        <v>5250664000</v>
      </c>
      <c r="H5" s="79">
        <f t="shared" si="0"/>
        <v>0</v>
      </c>
      <c r="I5" s="79">
        <f>I6+I47</f>
        <v>5250664000</v>
      </c>
      <c r="J5" s="79">
        <f>J6+J47</f>
        <v>5250664000</v>
      </c>
      <c r="K5" s="80">
        <f t="shared" si="0"/>
        <v>0</v>
      </c>
      <c r="L5" s="80"/>
      <c r="M5" s="80"/>
      <c r="N5" s="80"/>
      <c r="O5" s="79">
        <f t="shared" si="0"/>
        <v>0</v>
      </c>
      <c r="P5" s="63">
        <f t="shared" si="0"/>
        <v>0</v>
      </c>
      <c r="Q5" s="64">
        <f t="shared" si="0"/>
        <v>0</v>
      </c>
    </row>
    <row r="6" spans="1:17" s="62" customFormat="1" ht="24" customHeight="1">
      <c r="A6" s="167" t="s">
        <v>37</v>
      </c>
      <c r="B6" s="168"/>
      <c r="C6" s="168"/>
      <c r="D6" s="168"/>
      <c r="E6" s="169"/>
      <c r="F6" s="81">
        <f aca="true" t="shared" si="1" ref="F6:Q6">SUM(F7:F46)</f>
        <v>5100000000</v>
      </c>
      <c r="G6" s="81">
        <f>SUM(G7:G46)</f>
        <v>5100000000</v>
      </c>
      <c r="H6" s="79">
        <f t="shared" si="1"/>
        <v>0</v>
      </c>
      <c r="I6" s="81">
        <f>SUM(I7:I46)</f>
        <v>5100000000</v>
      </c>
      <c r="J6" s="81">
        <f>SUM(J7:J46)</f>
        <v>5100000000</v>
      </c>
      <c r="K6" s="79">
        <f t="shared" si="1"/>
        <v>0</v>
      </c>
      <c r="L6" s="79"/>
      <c r="M6" s="79"/>
      <c r="N6" s="79"/>
      <c r="O6" s="79">
        <f t="shared" si="1"/>
        <v>0</v>
      </c>
      <c r="P6" s="63">
        <f t="shared" si="1"/>
        <v>0</v>
      </c>
      <c r="Q6" s="65">
        <f t="shared" si="1"/>
        <v>0</v>
      </c>
    </row>
    <row r="7" spans="1:17" ht="27" customHeight="1">
      <c r="A7" s="7" t="s">
        <v>52</v>
      </c>
      <c r="B7" s="8" t="s">
        <v>145</v>
      </c>
      <c r="C7" s="3">
        <v>6000</v>
      </c>
      <c r="D7" s="3">
        <v>6001</v>
      </c>
      <c r="E7" s="66" t="s">
        <v>53</v>
      </c>
      <c r="F7" s="82">
        <v>2018773687</v>
      </c>
      <c r="G7" s="82">
        <v>2018773687</v>
      </c>
      <c r="H7" s="75"/>
      <c r="I7" s="82">
        <v>2018773687</v>
      </c>
      <c r="J7" s="82">
        <v>2018773687</v>
      </c>
      <c r="K7" s="75"/>
      <c r="L7" s="83"/>
      <c r="M7" s="83"/>
      <c r="N7" s="84"/>
      <c r="O7" s="85"/>
      <c r="P7" s="67"/>
      <c r="Q7" s="67"/>
    </row>
    <row r="8" spans="1:17" ht="25.5" customHeight="1">
      <c r="A8" s="7" t="s">
        <v>52</v>
      </c>
      <c r="B8" s="8" t="s">
        <v>145</v>
      </c>
      <c r="C8" s="3">
        <v>6100</v>
      </c>
      <c r="D8" s="3">
        <v>6099</v>
      </c>
      <c r="E8" s="66" t="s">
        <v>67</v>
      </c>
      <c r="F8" s="82">
        <v>173086804</v>
      </c>
      <c r="G8" s="82">
        <v>173086804</v>
      </c>
      <c r="H8" s="75"/>
      <c r="I8" s="82">
        <v>173086804</v>
      </c>
      <c r="J8" s="82">
        <v>173086804</v>
      </c>
      <c r="K8" s="75"/>
      <c r="L8" s="83"/>
      <c r="M8" s="83"/>
      <c r="N8" s="84"/>
      <c r="O8" s="85"/>
      <c r="P8" s="67"/>
      <c r="Q8" s="67"/>
    </row>
    <row r="9" spans="1:17" ht="25.5" customHeight="1">
      <c r="A9" s="7" t="s">
        <v>52</v>
      </c>
      <c r="B9" s="8" t="s">
        <v>145</v>
      </c>
      <c r="C9" s="3"/>
      <c r="D9" s="3">
        <v>6101</v>
      </c>
      <c r="E9" s="66" t="s">
        <v>38</v>
      </c>
      <c r="F9" s="82">
        <v>33972000</v>
      </c>
      <c r="G9" s="82">
        <v>33972000</v>
      </c>
      <c r="H9" s="75"/>
      <c r="I9" s="82">
        <v>33972000</v>
      </c>
      <c r="J9" s="82">
        <v>33972000</v>
      </c>
      <c r="K9" s="75"/>
      <c r="L9" s="83"/>
      <c r="M9" s="83"/>
      <c r="N9" s="84"/>
      <c r="O9" s="85"/>
      <c r="P9" s="67"/>
      <c r="Q9" s="67"/>
    </row>
    <row r="10" spans="1:17" ht="25.5" customHeight="1">
      <c r="A10" s="7" t="s">
        <v>52</v>
      </c>
      <c r="B10" s="8" t="s">
        <v>145</v>
      </c>
      <c r="C10" s="3"/>
      <c r="D10" s="3">
        <v>6112</v>
      </c>
      <c r="E10" s="66" t="s">
        <v>54</v>
      </c>
      <c r="F10" s="82">
        <v>669421240</v>
      </c>
      <c r="G10" s="82">
        <v>669421240</v>
      </c>
      <c r="H10" s="75"/>
      <c r="I10" s="82">
        <v>669421240</v>
      </c>
      <c r="J10" s="82">
        <v>669421240</v>
      </c>
      <c r="K10" s="75"/>
      <c r="L10" s="83"/>
      <c r="M10" s="83"/>
      <c r="N10" s="84"/>
      <c r="O10" s="85"/>
      <c r="P10" s="67"/>
      <c r="Q10" s="67"/>
    </row>
    <row r="11" spans="1:17" ht="25.5" customHeight="1">
      <c r="A11" s="7" t="s">
        <v>52</v>
      </c>
      <c r="B11" s="8" t="s">
        <v>145</v>
      </c>
      <c r="C11" s="3"/>
      <c r="D11" s="3">
        <v>6113</v>
      </c>
      <c r="E11" s="66" t="s">
        <v>68</v>
      </c>
      <c r="F11" s="82">
        <v>8940000</v>
      </c>
      <c r="G11" s="82">
        <v>8940000</v>
      </c>
      <c r="H11" s="75"/>
      <c r="I11" s="82">
        <v>8940000</v>
      </c>
      <c r="J11" s="82">
        <v>8940000</v>
      </c>
      <c r="K11" s="75"/>
      <c r="L11" s="83"/>
      <c r="M11" s="83"/>
      <c r="N11" s="84"/>
      <c r="O11" s="85"/>
      <c r="P11" s="67"/>
      <c r="Q11" s="67"/>
    </row>
    <row r="12" spans="1:17" ht="31.5" customHeight="1">
      <c r="A12" s="7" t="s">
        <v>52</v>
      </c>
      <c r="B12" s="8" t="s">
        <v>145</v>
      </c>
      <c r="C12" s="3"/>
      <c r="D12" s="3">
        <v>6115</v>
      </c>
      <c r="E12" s="68" t="s">
        <v>56</v>
      </c>
      <c r="F12" s="82">
        <v>386917502</v>
      </c>
      <c r="G12" s="82">
        <v>386917502</v>
      </c>
      <c r="H12" s="75"/>
      <c r="I12" s="82">
        <v>386917502</v>
      </c>
      <c r="J12" s="82">
        <v>386917502</v>
      </c>
      <c r="K12" s="75"/>
      <c r="L12" s="83"/>
      <c r="M12" s="83"/>
      <c r="N12" s="84"/>
      <c r="O12" s="85"/>
      <c r="P12" s="67"/>
      <c r="Q12" s="67"/>
    </row>
    <row r="13" spans="1:17" ht="25.5" customHeight="1">
      <c r="A13" s="7" t="s">
        <v>52</v>
      </c>
      <c r="B13" s="8" t="s">
        <v>145</v>
      </c>
      <c r="C13" s="3">
        <v>6250</v>
      </c>
      <c r="D13" s="3">
        <v>6299</v>
      </c>
      <c r="E13" s="68" t="s">
        <v>5</v>
      </c>
      <c r="F13" s="82">
        <v>37000000</v>
      </c>
      <c r="G13" s="82">
        <v>37000000</v>
      </c>
      <c r="H13" s="75"/>
      <c r="I13" s="82">
        <v>37000000</v>
      </c>
      <c r="J13" s="82">
        <v>37000000</v>
      </c>
      <c r="K13" s="75"/>
      <c r="L13" s="83"/>
      <c r="M13" s="83"/>
      <c r="N13" s="84"/>
      <c r="O13" s="85"/>
      <c r="P13" s="67"/>
      <c r="Q13" s="67"/>
    </row>
    <row r="14" spans="1:17" ht="25.5" customHeight="1">
      <c r="A14" s="7" t="s">
        <v>52</v>
      </c>
      <c r="B14" s="8" t="s">
        <v>145</v>
      </c>
      <c r="C14" s="3">
        <v>6300</v>
      </c>
      <c r="D14" s="3">
        <v>6301</v>
      </c>
      <c r="E14" s="68" t="s">
        <v>57</v>
      </c>
      <c r="F14" s="82">
        <v>426417312</v>
      </c>
      <c r="G14" s="82">
        <v>426417312</v>
      </c>
      <c r="H14" s="75"/>
      <c r="I14" s="82">
        <v>426417312</v>
      </c>
      <c r="J14" s="82">
        <v>426417312</v>
      </c>
      <c r="K14" s="75"/>
      <c r="L14" s="83"/>
      <c r="M14" s="83"/>
      <c r="N14" s="84"/>
      <c r="O14" s="85"/>
      <c r="P14" s="67"/>
      <c r="Q14" s="67"/>
    </row>
    <row r="15" spans="1:17" ht="25.5" customHeight="1">
      <c r="A15" s="7" t="s">
        <v>52</v>
      </c>
      <c r="B15" s="8" t="s">
        <v>145</v>
      </c>
      <c r="C15" s="3"/>
      <c r="D15" s="3">
        <v>6302</v>
      </c>
      <c r="E15" s="68" t="s">
        <v>39</v>
      </c>
      <c r="F15" s="82">
        <v>78257190</v>
      </c>
      <c r="G15" s="82">
        <v>78257190</v>
      </c>
      <c r="H15" s="75"/>
      <c r="I15" s="82">
        <v>78257190</v>
      </c>
      <c r="J15" s="82">
        <v>78257190</v>
      </c>
      <c r="K15" s="75"/>
      <c r="L15" s="83"/>
      <c r="M15" s="83"/>
      <c r="N15" s="84"/>
      <c r="O15" s="85"/>
      <c r="P15" s="67"/>
      <c r="Q15" s="67"/>
    </row>
    <row r="16" spans="1:17" ht="25.5" customHeight="1">
      <c r="A16" s="7" t="s">
        <v>52</v>
      </c>
      <c r="B16" s="8" t="s">
        <v>145</v>
      </c>
      <c r="C16" s="3"/>
      <c r="D16" s="3">
        <v>6303</v>
      </c>
      <c r="E16" s="68" t="s">
        <v>40</v>
      </c>
      <c r="F16" s="82">
        <v>51398506</v>
      </c>
      <c r="G16" s="82">
        <v>51398506</v>
      </c>
      <c r="H16" s="75"/>
      <c r="I16" s="82">
        <v>51398506</v>
      </c>
      <c r="J16" s="82">
        <v>51398506</v>
      </c>
      <c r="K16" s="75"/>
      <c r="L16" s="83"/>
      <c r="M16" s="83"/>
      <c r="N16" s="84"/>
      <c r="O16" s="85"/>
      <c r="P16" s="67"/>
      <c r="Q16" s="67"/>
    </row>
    <row r="17" spans="1:17" ht="30.75" customHeight="1">
      <c r="A17" s="7" t="s">
        <v>52</v>
      </c>
      <c r="B17" s="8" t="s">
        <v>145</v>
      </c>
      <c r="C17" s="3"/>
      <c r="D17" s="3">
        <v>6304</v>
      </c>
      <c r="E17" s="68" t="s">
        <v>41</v>
      </c>
      <c r="F17" s="82">
        <v>26127885</v>
      </c>
      <c r="G17" s="82">
        <v>26127885</v>
      </c>
      <c r="H17" s="75"/>
      <c r="I17" s="82">
        <v>26127885</v>
      </c>
      <c r="J17" s="82">
        <v>26127885</v>
      </c>
      <c r="K17" s="75"/>
      <c r="L17" s="83"/>
      <c r="M17" s="83"/>
      <c r="N17" s="84"/>
      <c r="O17" s="85"/>
      <c r="P17" s="67"/>
      <c r="Q17" s="67"/>
    </row>
    <row r="18" spans="1:17" ht="29.25" customHeight="1">
      <c r="A18" s="7" t="s">
        <v>52</v>
      </c>
      <c r="B18" s="8" t="s">
        <v>145</v>
      </c>
      <c r="C18" s="3">
        <v>6400</v>
      </c>
      <c r="D18" s="3">
        <v>6404</v>
      </c>
      <c r="E18" s="68" t="s">
        <v>58</v>
      </c>
      <c r="F18" s="82">
        <v>190866000</v>
      </c>
      <c r="G18" s="82">
        <v>190866000</v>
      </c>
      <c r="H18" s="75"/>
      <c r="I18" s="82">
        <v>190866000</v>
      </c>
      <c r="J18" s="82">
        <v>190866000</v>
      </c>
      <c r="K18" s="75"/>
      <c r="L18" s="83"/>
      <c r="M18" s="83"/>
      <c r="N18" s="84"/>
      <c r="O18" s="85"/>
      <c r="P18" s="67"/>
      <c r="Q18" s="67"/>
    </row>
    <row r="19" spans="1:17" ht="29.25" customHeight="1">
      <c r="A19" s="7" t="s">
        <v>52</v>
      </c>
      <c r="B19" s="8" t="s">
        <v>145</v>
      </c>
      <c r="C19" s="3"/>
      <c r="D19" s="3">
        <v>6449</v>
      </c>
      <c r="E19" s="68" t="s">
        <v>5</v>
      </c>
      <c r="F19" s="82"/>
      <c r="G19" s="82"/>
      <c r="H19" s="75"/>
      <c r="I19" s="82"/>
      <c r="J19" s="82"/>
      <c r="K19" s="75"/>
      <c r="L19" s="83"/>
      <c r="M19" s="83"/>
      <c r="N19" s="84"/>
      <c r="O19" s="85"/>
      <c r="P19" s="67"/>
      <c r="Q19" s="67"/>
    </row>
    <row r="20" spans="1:17" ht="29.25" customHeight="1">
      <c r="A20" s="7" t="s">
        <v>52</v>
      </c>
      <c r="B20" s="8" t="s">
        <v>145</v>
      </c>
      <c r="C20" s="3">
        <v>6500</v>
      </c>
      <c r="D20" s="3">
        <v>6501</v>
      </c>
      <c r="E20" s="68" t="s">
        <v>42</v>
      </c>
      <c r="F20" s="82">
        <v>59686950</v>
      </c>
      <c r="G20" s="82">
        <v>59686950</v>
      </c>
      <c r="H20" s="75"/>
      <c r="I20" s="82">
        <v>59686950</v>
      </c>
      <c r="J20" s="82">
        <v>59686950</v>
      </c>
      <c r="K20" s="75"/>
      <c r="L20" s="83"/>
      <c r="M20" s="83"/>
      <c r="N20" s="84"/>
      <c r="O20" s="85"/>
      <c r="P20" s="67"/>
      <c r="Q20" s="67"/>
    </row>
    <row r="21" spans="1:17" ht="30.75" customHeight="1">
      <c r="A21" s="7" t="s">
        <v>52</v>
      </c>
      <c r="B21" s="8" t="s">
        <v>145</v>
      </c>
      <c r="C21" s="3"/>
      <c r="D21" s="9">
        <v>6504</v>
      </c>
      <c r="E21" s="69" t="s">
        <v>59</v>
      </c>
      <c r="F21" s="82">
        <v>78188473</v>
      </c>
      <c r="G21" s="82">
        <v>78188473</v>
      </c>
      <c r="H21" s="75"/>
      <c r="I21" s="82">
        <v>78188473</v>
      </c>
      <c r="J21" s="82">
        <v>78188473</v>
      </c>
      <c r="K21" s="75"/>
      <c r="L21" s="83"/>
      <c r="M21" s="83"/>
      <c r="N21" s="84"/>
      <c r="O21" s="85"/>
      <c r="P21" s="67"/>
      <c r="Q21" s="67"/>
    </row>
    <row r="22" spans="1:17" ht="27" customHeight="1">
      <c r="A22" s="7" t="s">
        <v>52</v>
      </c>
      <c r="B22" s="8" t="s">
        <v>145</v>
      </c>
      <c r="C22" s="10">
        <v>6550</v>
      </c>
      <c r="D22" s="3">
        <v>6551</v>
      </c>
      <c r="E22" s="70" t="s">
        <v>60</v>
      </c>
      <c r="F22" s="82">
        <v>71555000</v>
      </c>
      <c r="G22" s="82">
        <v>71555000</v>
      </c>
      <c r="H22" s="75"/>
      <c r="I22" s="82">
        <v>71555000</v>
      </c>
      <c r="J22" s="82">
        <v>71555000</v>
      </c>
      <c r="K22" s="75"/>
      <c r="L22" s="83"/>
      <c r="M22" s="83"/>
      <c r="N22" s="84"/>
      <c r="O22" s="85"/>
      <c r="P22" s="67"/>
      <c r="Q22" s="67"/>
    </row>
    <row r="23" spans="1:17" ht="27" customHeight="1">
      <c r="A23" s="7" t="s">
        <v>52</v>
      </c>
      <c r="B23" s="8" t="s">
        <v>145</v>
      </c>
      <c r="C23" s="10"/>
      <c r="D23" s="3">
        <v>6552</v>
      </c>
      <c r="E23" s="70" t="s">
        <v>74</v>
      </c>
      <c r="F23" s="82">
        <v>3750000</v>
      </c>
      <c r="G23" s="82">
        <v>3750000</v>
      </c>
      <c r="H23" s="75"/>
      <c r="I23" s="82">
        <v>3750000</v>
      </c>
      <c r="J23" s="82">
        <v>3750000</v>
      </c>
      <c r="K23" s="75"/>
      <c r="L23" s="83"/>
      <c r="M23" s="83"/>
      <c r="N23" s="84"/>
      <c r="O23" s="85"/>
      <c r="P23" s="67"/>
      <c r="Q23" s="67"/>
    </row>
    <row r="24" spans="1:17" ht="27" customHeight="1">
      <c r="A24" s="7" t="s">
        <v>52</v>
      </c>
      <c r="B24" s="8" t="s">
        <v>145</v>
      </c>
      <c r="C24" s="10"/>
      <c r="D24" s="3">
        <v>6553</v>
      </c>
      <c r="E24" s="70" t="s">
        <v>153</v>
      </c>
      <c r="F24" s="82">
        <v>5700000</v>
      </c>
      <c r="G24" s="82">
        <v>5700000</v>
      </c>
      <c r="H24" s="75"/>
      <c r="I24" s="82">
        <v>5700000</v>
      </c>
      <c r="J24" s="82">
        <v>5700000</v>
      </c>
      <c r="K24" s="75"/>
      <c r="L24" s="83"/>
      <c r="M24" s="83"/>
      <c r="N24" s="84"/>
      <c r="O24" s="85"/>
      <c r="P24" s="67"/>
      <c r="Q24" s="67"/>
    </row>
    <row r="25" spans="1:17" ht="30.75" customHeight="1">
      <c r="A25" s="7" t="s">
        <v>52</v>
      </c>
      <c r="B25" s="8" t="s">
        <v>145</v>
      </c>
      <c r="C25" s="10"/>
      <c r="D25" s="3">
        <v>6599</v>
      </c>
      <c r="E25" s="70" t="s">
        <v>61</v>
      </c>
      <c r="F25" s="82">
        <v>83221581</v>
      </c>
      <c r="G25" s="82">
        <v>83221581</v>
      </c>
      <c r="H25" s="75"/>
      <c r="I25" s="82">
        <v>83221581</v>
      </c>
      <c r="J25" s="82">
        <v>83221581</v>
      </c>
      <c r="K25" s="75"/>
      <c r="L25" s="83"/>
      <c r="M25" s="83"/>
      <c r="N25" s="84"/>
      <c r="O25" s="85"/>
      <c r="P25" s="67"/>
      <c r="Q25" s="67"/>
    </row>
    <row r="26" spans="1:17" ht="26.25" customHeight="1">
      <c r="A26" s="7" t="s">
        <v>52</v>
      </c>
      <c r="B26" s="8" t="s">
        <v>145</v>
      </c>
      <c r="C26" s="10">
        <v>6600</v>
      </c>
      <c r="D26" s="3">
        <v>6601</v>
      </c>
      <c r="E26" s="70" t="s">
        <v>69</v>
      </c>
      <c r="F26" s="82">
        <v>907874</v>
      </c>
      <c r="G26" s="82">
        <v>907874</v>
      </c>
      <c r="H26" s="75"/>
      <c r="I26" s="82">
        <v>907874</v>
      </c>
      <c r="J26" s="82">
        <v>907874</v>
      </c>
      <c r="K26" s="75"/>
      <c r="L26" s="83"/>
      <c r="M26" s="83"/>
      <c r="N26" s="84"/>
      <c r="O26" s="85"/>
      <c r="P26" s="67"/>
      <c r="Q26" s="67"/>
    </row>
    <row r="27" spans="1:17" ht="30.75" customHeight="1">
      <c r="A27" s="7" t="s">
        <v>52</v>
      </c>
      <c r="B27" s="8" t="s">
        <v>145</v>
      </c>
      <c r="C27" s="10"/>
      <c r="D27" s="3">
        <v>6605</v>
      </c>
      <c r="E27" s="70" t="s">
        <v>70</v>
      </c>
      <c r="F27" s="82">
        <v>10560000</v>
      </c>
      <c r="G27" s="82">
        <v>10560000</v>
      </c>
      <c r="H27" s="75"/>
      <c r="I27" s="82">
        <v>10560000</v>
      </c>
      <c r="J27" s="82">
        <v>10560000</v>
      </c>
      <c r="K27" s="75"/>
      <c r="L27" s="83"/>
      <c r="M27" s="83"/>
      <c r="N27" s="84"/>
      <c r="O27" s="85"/>
      <c r="P27" s="67"/>
      <c r="Q27" s="67"/>
    </row>
    <row r="28" spans="1:17" ht="30.75" customHeight="1">
      <c r="A28" s="7" t="s">
        <v>52</v>
      </c>
      <c r="B28" s="8" t="s">
        <v>145</v>
      </c>
      <c r="C28" s="10"/>
      <c r="D28" s="3">
        <v>6608</v>
      </c>
      <c r="E28" s="70" t="s">
        <v>71</v>
      </c>
      <c r="F28" s="82">
        <v>20434000</v>
      </c>
      <c r="G28" s="82">
        <v>20434000</v>
      </c>
      <c r="H28" s="75"/>
      <c r="I28" s="82">
        <v>20434000</v>
      </c>
      <c r="J28" s="82">
        <v>20434000</v>
      </c>
      <c r="K28" s="75"/>
      <c r="L28" s="83"/>
      <c r="M28" s="83"/>
      <c r="N28" s="84"/>
      <c r="O28" s="85"/>
      <c r="P28" s="67"/>
      <c r="Q28" s="67"/>
    </row>
    <row r="29" spans="1:17" ht="30.75" customHeight="1">
      <c r="A29" s="7" t="s">
        <v>52</v>
      </c>
      <c r="B29" s="8" t="s">
        <v>145</v>
      </c>
      <c r="C29" s="10">
        <v>6700</v>
      </c>
      <c r="D29" s="3">
        <v>6702</v>
      </c>
      <c r="E29" s="70" t="s">
        <v>104</v>
      </c>
      <c r="F29" s="82"/>
      <c r="G29" s="82"/>
      <c r="H29" s="75"/>
      <c r="I29" s="82"/>
      <c r="J29" s="82"/>
      <c r="K29" s="75"/>
      <c r="L29" s="83"/>
      <c r="M29" s="83"/>
      <c r="N29" s="84"/>
      <c r="O29" s="85"/>
      <c r="P29" s="67"/>
      <c r="Q29" s="67"/>
    </row>
    <row r="30" spans="1:17" ht="30.75" customHeight="1">
      <c r="A30" s="7" t="s">
        <v>52</v>
      </c>
      <c r="B30" s="8" t="s">
        <v>145</v>
      </c>
      <c r="C30" s="10"/>
      <c r="D30" s="3">
        <v>6704</v>
      </c>
      <c r="E30" s="70" t="s">
        <v>43</v>
      </c>
      <c r="F30" s="82">
        <v>15200000</v>
      </c>
      <c r="G30" s="82">
        <v>15200000</v>
      </c>
      <c r="H30" s="75"/>
      <c r="I30" s="82">
        <v>15200000</v>
      </c>
      <c r="J30" s="82">
        <v>15200000</v>
      </c>
      <c r="K30" s="75"/>
      <c r="L30" s="83"/>
      <c r="M30" s="83"/>
      <c r="N30" s="84"/>
      <c r="O30" s="85"/>
      <c r="P30" s="67"/>
      <c r="Q30" s="67"/>
    </row>
    <row r="31" spans="1:17" ht="30.75" customHeight="1">
      <c r="A31" s="7" t="s">
        <v>52</v>
      </c>
      <c r="B31" s="8" t="s">
        <v>145</v>
      </c>
      <c r="C31" s="10"/>
      <c r="D31" s="3">
        <v>6749</v>
      </c>
      <c r="E31" s="70" t="s">
        <v>5</v>
      </c>
      <c r="F31" s="82">
        <v>6240000</v>
      </c>
      <c r="G31" s="82">
        <v>6240000</v>
      </c>
      <c r="H31" s="75"/>
      <c r="I31" s="82">
        <v>6240000</v>
      </c>
      <c r="J31" s="82">
        <v>6240000</v>
      </c>
      <c r="K31" s="75"/>
      <c r="L31" s="83"/>
      <c r="M31" s="83"/>
      <c r="N31" s="84"/>
      <c r="O31" s="85"/>
      <c r="P31" s="67"/>
      <c r="Q31" s="67"/>
    </row>
    <row r="32" spans="1:17" ht="30.75" customHeight="1">
      <c r="A32" s="7" t="s">
        <v>52</v>
      </c>
      <c r="B32" s="8" t="s">
        <v>145</v>
      </c>
      <c r="C32" s="10">
        <v>6750</v>
      </c>
      <c r="D32" s="3">
        <v>6754</v>
      </c>
      <c r="E32" s="70" t="s">
        <v>154</v>
      </c>
      <c r="F32" s="82">
        <v>17000000</v>
      </c>
      <c r="G32" s="82">
        <v>17000000</v>
      </c>
      <c r="H32" s="75"/>
      <c r="I32" s="82">
        <v>17000000</v>
      </c>
      <c r="J32" s="82">
        <v>17000000</v>
      </c>
      <c r="K32" s="75"/>
      <c r="L32" s="83"/>
      <c r="M32" s="83"/>
      <c r="N32" s="84"/>
      <c r="O32" s="85"/>
      <c r="P32" s="67"/>
      <c r="Q32" s="67"/>
    </row>
    <row r="33" spans="1:17" ht="30.75" customHeight="1">
      <c r="A33" s="7" t="s">
        <v>52</v>
      </c>
      <c r="B33" s="8" t="s">
        <v>145</v>
      </c>
      <c r="C33" s="10"/>
      <c r="D33" s="3">
        <v>6757</v>
      </c>
      <c r="E33" s="70" t="s">
        <v>44</v>
      </c>
      <c r="F33" s="82">
        <v>66800000</v>
      </c>
      <c r="G33" s="82">
        <v>66800000</v>
      </c>
      <c r="H33" s="75"/>
      <c r="I33" s="82">
        <v>66800000</v>
      </c>
      <c r="J33" s="82">
        <v>66800000</v>
      </c>
      <c r="K33" s="75"/>
      <c r="L33" s="83"/>
      <c r="M33" s="83"/>
      <c r="N33" s="84"/>
      <c r="O33" s="85"/>
      <c r="P33" s="67"/>
      <c r="Q33" s="67"/>
    </row>
    <row r="34" spans="1:17" ht="30.75" customHeight="1">
      <c r="A34" s="7" t="s">
        <v>52</v>
      </c>
      <c r="B34" s="8" t="s">
        <v>145</v>
      </c>
      <c r="C34" s="10"/>
      <c r="D34" s="3">
        <v>6799</v>
      </c>
      <c r="E34" s="70" t="s">
        <v>105</v>
      </c>
      <c r="F34" s="82">
        <v>55660000</v>
      </c>
      <c r="G34" s="82">
        <v>55660000</v>
      </c>
      <c r="H34" s="75"/>
      <c r="I34" s="82">
        <v>55660000</v>
      </c>
      <c r="J34" s="82">
        <v>55660000</v>
      </c>
      <c r="K34" s="75"/>
      <c r="L34" s="83"/>
      <c r="M34" s="83"/>
      <c r="N34" s="84"/>
      <c r="O34" s="85"/>
      <c r="P34" s="67"/>
      <c r="Q34" s="67"/>
    </row>
    <row r="35" spans="1:17" ht="30.75" customHeight="1">
      <c r="A35" s="7" t="s">
        <v>52</v>
      </c>
      <c r="B35" s="8" t="s">
        <v>145</v>
      </c>
      <c r="C35" s="10">
        <v>6900</v>
      </c>
      <c r="D35" s="3">
        <v>6912</v>
      </c>
      <c r="E35" s="70" t="s">
        <v>155</v>
      </c>
      <c r="F35" s="82">
        <v>84309000</v>
      </c>
      <c r="G35" s="82">
        <v>84309000</v>
      </c>
      <c r="H35" s="75"/>
      <c r="I35" s="82">
        <v>84309000</v>
      </c>
      <c r="J35" s="82">
        <v>84309000</v>
      </c>
      <c r="K35" s="75"/>
      <c r="L35" s="83"/>
      <c r="M35" s="83"/>
      <c r="N35" s="84"/>
      <c r="O35" s="85"/>
      <c r="P35" s="67"/>
      <c r="Q35" s="67"/>
    </row>
    <row r="36" spans="1:17" ht="30.75" customHeight="1">
      <c r="A36" s="7" t="s">
        <v>52</v>
      </c>
      <c r="B36" s="8" t="s">
        <v>145</v>
      </c>
      <c r="C36" s="10"/>
      <c r="D36" s="3">
        <v>6913</v>
      </c>
      <c r="E36" s="70" t="s">
        <v>45</v>
      </c>
      <c r="F36" s="82">
        <v>16260000</v>
      </c>
      <c r="G36" s="82">
        <v>16260000</v>
      </c>
      <c r="H36" s="75"/>
      <c r="I36" s="82">
        <v>16260000</v>
      </c>
      <c r="J36" s="82">
        <v>16260000</v>
      </c>
      <c r="K36" s="75"/>
      <c r="L36" s="83"/>
      <c r="M36" s="83"/>
      <c r="N36" s="84"/>
      <c r="O36" s="85"/>
      <c r="P36" s="67"/>
      <c r="Q36" s="67"/>
    </row>
    <row r="37" spans="1:17" ht="28.5" customHeight="1">
      <c r="A37" s="7" t="s">
        <v>52</v>
      </c>
      <c r="B37" s="8" t="s">
        <v>145</v>
      </c>
      <c r="C37" s="10"/>
      <c r="D37" s="3">
        <v>6921</v>
      </c>
      <c r="E37" s="70" t="s">
        <v>75</v>
      </c>
      <c r="F37" s="82">
        <v>36023318</v>
      </c>
      <c r="G37" s="82">
        <v>36023318</v>
      </c>
      <c r="H37" s="75"/>
      <c r="I37" s="82">
        <v>36023318</v>
      </c>
      <c r="J37" s="82">
        <v>36023318</v>
      </c>
      <c r="K37" s="75"/>
      <c r="L37" s="83"/>
      <c r="M37" s="83"/>
      <c r="N37" s="84"/>
      <c r="O37" s="85"/>
      <c r="P37" s="67"/>
      <c r="Q37" s="67"/>
    </row>
    <row r="38" spans="1:17" ht="28.5" customHeight="1">
      <c r="A38" s="7" t="s">
        <v>52</v>
      </c>
      <c r="B38" s="8" t="s">
        <v>145</v>
      </c>
      <c r="C38" s="10"/>
      <c r="D38" s="3">
        <v>6949</v>
      </c>
      <c r="E38" s="70" t="s">
        <v>106</v>
      </c>
      <c r="F38" s="82">
        <v>69340895</v>
      </c>
      <c r="G38" s="82">
        <v>69340895</v>
      </c>
      <c r="H38" s="75"/>
      <c r="I38" s="82">
        <v>69340895</v>
      </c>
      <c r="J38" s="82">
        <v>69340895</v>
      </c>
      <c r="K38" s="75"/>
      <c r="L38" s="83"/>
      <c r="M38" s="83"/>
      <c r="N38" s="84"/>
      <c r="O38" s="85"/>
      <c r="P38" s="67"/>
      <c r="Q38" s="67"/>
    </row>
    <row r="39" spans="1:17" ht="28.5" customHeight="1">
      <c r="A39" s="7" t="s">
        <v>52</v>
      </c>
      <c r="B39" s="8" t="s">
        <v>145</v>
      </c>
      <c r="C39" s="10">
        <v>6950</v>
      </c>
      <c r="D39" s="3">
        <v>6956</v>
      </c>
      <c r="E39" s="70" t="s">
        <v>62</v>
      </c>
      <c r="F39" s="82"/>
      <c r="G39" s="82"/>
      <c r="H39" s="75"/>
      <c r="I39" s="82"/>
      <c r="J39" s="82"/>
      <c r="K39" s="75"/>
      <c r="L39" s="83"/>
      <c r="M39" s="83"/>
      <c r="N39" s="84"/>
      <c r="O39" s="85"/>
      <c r="P39" s="67"/>
      <c r="Q39" s="67"/>
    </row>
    <row r="40" spans="1:17" ht="30.75" customHeight="1">
      <c r="A40" s="7" t="s">
        <v>52</v>
      </c>
      <c r="B40" s="8" t="s">
        <v>145</v>
      </c>
      <c r="C40" s="10">
        <v>7000</v>
      </c>
      <c r="D40" s="3">
        <v>7001</v>
      </c>
      <c r="E40" s="70" t="s">
        <v>63</v>
      </c>
      <c r="F40" s="82">
        <v>141988672</v>
      </c>
      <c r="G40" s="82">
        <v>141988672</v>
      </c>
      <c r="H40" s="75"/>
      <c r="I40" s="82">
        <v>141988672</v>
      </c>
      <c r="J40" s="82">
        <v>141988672</v>
      </c>
      <c r="K40" s="75"/>
      <c r="L40" s="83"/>
      <c r="M40" s="83"/>
      <c r="N40" s="84"/>
      <c r="O40" s="85"/>
      <c r="P40" s="67"/>
      <c r="Q40" s="67"/>
    </row>
    <row r="41" spans="1:17" ht="30.75" customHeight="1">
      <c r="A41" s="7" t="s">
        <v>52</v>
      </c>
      <c r="B41" s="8" t="s">
        <v>145</v>
      </c>
      <c r="C41" s="10"/>
      <c r="D41" s="3">
        <v>7004</v>
      </c>
      <c r="E41" s="70" t="s">
        <v>107</v>
      </c>
      <c r="F41" s="82">
        <v>1000000</v>
      </c>
      <c r="G41" s="82">
        <v>1000000</v>
      </c>
      <c r="H41" s="75"/>
      <c r="I41" s="82">
        <v>1000000</v>
      </c>
      <c r="J41" s="82">
        <v>1000000</v>
      </c>
      <c r="K41" s="75"/>
      <c r="L41" s="83"/>
      <c r="M41" s="83"/>
      <c r="N41" s="84"/>
      <c r="O41" s="85"/>
      <c r="P41" s="67"/>
      <c r="Q41" s="67"/>
    </row>
    <row r="42" spans="1:17" ht="30.75" customHeight="1">
      <c r="A42" s="7" t="s">
        <v>52</v>
      </c>
      <c r="B42" s="8" t="s">
        <v>145</v>
      </c>
      <c r="C42" s="10"/>
      <c r="D42" s="3">
        <v>7012</v>
      </c>
      <c r="E42" s="70" t="s">
        <v>64</v>
      </c>
      <c r="F42" s="82">
        <v>8934290</v>
      </c>
      <c r="G42" s="82">
        <v>8934290</v>
      </c>
      <c r="H42" s="75"/>
      <c r="I42" s="82">
        <v>8934290</v>
      </c>
      <c r="J42" s="82">
        <v>8934290</v>
      </c>
      <c r="K42" s="75"/>
      <c r="L42" s="83"/>
      <c r="M42" s="83"/>
      <c r="N42" s="84"/>
      <c r="O42" s="85"/>
      <c r="P42" s="67"/>
      <c r="Q42" s="67"/>
    </row>
    <row r="43" spans="1:17" ht="30.75" customHeight="1">
      <c r="A43" s="7" t="s">
        <v>52</v>
      </c>
      <c r="B43" s="8" t="s">
        <v>145</v>
      </c>
      <c r="C43" s="10"/>
      <c r="D43" s="3">
        <v>7049</v>
      </c>
      <c r="E43" s="70" t="s">
        <v>5</v>
      </c>
      <c r="F43" s="82">
        <v>100271821</v>
      </c>
      <c r="G43" s="82">
        <v>100271821</v>
      </c>
      <c r="H43" s="75"/>
      <c r="I43" s="82">
        <v>100271821</v>
      </c>
      <c r="J43" s="82">
        <v>100271821</v>
      </c>
      <c r="K43" s="75"/>
      <c r="L43" s="83"/>
      <c r="M43" s="83"/>
      <c r="N43" s="84"/>
      <c r="O43" s="85"/>
      <c r="P43" s="67"/>
      <c r="Q43" s="67"/>
    </row>
    <row r="44" spans="1:17" ht="30.75" customHeight="1">
      <c r="A44" s="7" t="s">
        <v>52</v>
      </c>
      <c r="B44" s="8" t="s">
        <v>145</v>
      </c>
      <c r="C44" s="10">
        <v>7050</v>
      </c>
      <c r="D44" s="3">
        <v>7053</v>
      </c>
      <c r="E44" s="70" t="s">
        <v>108</v>
      </c>
      <c r="F44" s="82"/>
      <c r="G44" s="82"/>
      <c r="H44" s="75"/>
      <c r="I44" s="82"/>
      <c r="J44" s="82"/>
      <c r="K44" s="75"/>
      <c r="L44" s="83"/>
      <c r="M44" s="83"/>
      <c r="N44" s="84"/>
      <c r="O44" s="85"/>
      <c r="P44" s="67"/>
      <c r="Q44" s="67"/>
    </row>
    <row r="45" spans="1:17" ht="34.5" customHeight="1">
      <c r="A45" s="7" t="s">
        <v>52</v>
      </c>
      <c r="B45" s="8" t="s">
        <v>145</v>
      </c>
      <c r="C45" s="10">
        <v>7750</v>
      </c>
      <c r="D45" s="3">
        <v>7756</v>
      </c>
      <c r="E45" s="70" t="s">
        <v>76</v>
      </c>
      <c r="F45" s="82"/>
      <c r="G45" s="82"/>
      <c r="H45" s="75"/>
      <c r="I45" s="82"/>
      <c r="J45" s="82"/>
      <c r="K45" s="75"/>
      <c r="L45" s="83"/>
      <c r="M45" s="83"/>
      <c r="N45" s="84"/>
      <c r="O45" s="85"/>
      <c r="P45" s="67"/>
      <c r="Q45" s="67"/>
    </row>
    <row r="46" spans="1:17" ht="30.75" customHeight="1">
      <c r="A46" s="7" t="s">
        <v>52</v>
      </c>
      <c r="B46" s="8" t="s">
        <v>145</v>
      </c>
      <c r="C46" s="10"/>
      <c r="D46" s="3">
        <v>7799</v>
      </c>
      <c r="E46" s="70" t="s">
        <v>65</v>
      </c>
      <c r="F46" s="82">
        <v>45790000</v>
      </c>
      <c r="G46" s="82">
        <v>45790000</v>
      </c>
      <c r="H46" s="75"/>
      <c r="I46" s="82">
        <v>45790000</v>
      </c>
      <c r="J46" s="82">
        <v>45790000</v>
      </c>
      <c r="K46" s="75"/>
      <c r="L46" s="83"/>
      <c r="M46" s="83"/>
      <c r="N46" s="84"/>
      <c r="O46" s="84"/>
      <c r="P46" s="67"/>
      <c r="Q46" s="67"/>
    </row>
    <row r="47" spans="1:17" s="71" customFormat="1" ht="22.5" customHeight="1">
      <c r="A47" s="163" t="s">
        <v>66</v>
      </c>
      <c r="B47" s="164"/>
      <c r="C47" s="164"/>
      <c r="D47" s="164"/>
      <c r="E47" s="165"/>
      <c r="F47" s="86">
        <f aca="true" t="shared" si="2" ref="F47:Q47">SUM(F48:F54)</f>
        <v>150664000</v>
      </c>
      <c r="G47" s="86">
        <f>SUM(G48:G54)</f>
        <v>150664000</v>
      </c>
      <c r="H47" s="86">
        <f t="shared" si="2"/>
        <v>0</v>
      </c>
      <c r="I47" s="86">
        <f>SUM(I48:I54)</f>
        <v>150664000</v>
      </c>
      <c r="J47" s="86">
        <f>SUM(J48:J54)</f>
        <v>150664000</v>
      </c>
      <c r="K47" s="86">
        <f t="shared" si="2"/>
        <v>0</v>
      </c>
      <c r="L47" s="86">
        <f t="shared" si="2"/>
        <v>0</v>
      </c>
      <c r="M47" s="86">
        <f t="shared" si="2"/>
        <v>0</v>
      </c>
      <c r="N47" s="86">
        <f t="shared" si="2"/>
        <v>0</v>
      </c>
      <c r="O47" s="86">
        <f t="shared" si="2"/>
        <v>0</v>
      </c>
      <c r="P47" s="86">
        <f t="shared" si="2"/>
        <v>0</v>
      </c>
      <c r="Q47" s="86">
        <f t="shared" si="2"/>
        <v>0</v>
      </c>
    </row>
    <row r="48" spans="1:17" ht="29.25" customHeight="1">
      <c r="A48" s="7" t="s">
        <v>52</v>
      </c>
      <c r="B48" s="8" t="s">
        <v>145</v>
      </c>
      <c r="C48" s="3">
        <v>6000</v>
      </c>
      <c r="D48" s="3">
        <v>6001</v>
      </c>
      <c r="E48" s="66" t="s">
        <v>53</v>
      </c>
      <c r="F48" s="82">
        <v>86777600</v>
      </c>
      <c r="G48" s="82">
        <v>86777600</v>
      </c>
      <c r="H48" s="72"/>
      <c r="I48" s="82">
        <v>86777600</v>
      </c>
      <c r="J48" s="82">
        <v>86777600</v>
      </c>
      <c r="K48" s="73"/>
      <c r="L48" s="74"/>
      <c r="M48" s="74"/>
      <c r="N48" s="73"/>
      <c r="O48" s="73"/>
      <c r="P48" s="65"/>
      <c r="Q48" s="67"/>
    </row>
    <row r="49" spans="1:17" ht="24.75" customHeight="1">
      <c r="A49" s="7" t="s">
        <v>52</v>
      </c>
      <c r="B49" s="8" t="s">
        <v>145</v>
      </c>
      <c r="C49" s="3">
        <v>6100</v>
      </c>
      <c r="D49" s="3">
        <v>6101</v>
      </c>
      <c r="E49" s="66" t="s">
        <v>38</v>
      </c>
      <c r="F49" s="82"/>
      <c r="G49" s="82"/>
      <c r="H49" s="72"/>
      <c r="I49" s="82"/>
      <c r="J49" s="82"/>
      <c r="K49" s="73"/>
      <c r="L49" s="74"/>
      <c r="M49" s="74"/>
      <c r="N49" s="73"/>
      <c r="O49" s="73"/>
      <c r="P49" s="65"/>
      <c r="Q49" s="67"/>
    </row>
    <row r="50" spans="1:17" ht="24.75" customHeight="1">
      <c r="A50" s="7" t="s">
        <v>52</v>
      </c>
      <c r="B50" s="8" t="s">
        <v>145</v>
      </c>
      <c r="C50" s="3"/>
      <c r="D50" s="3">
        <v>6112</v>
      </c>
      <c r="E50" s="66" t="s">
        <v>54</v>
      </c>
      <c r="F50" s="82">
        <v>30372160</v>
      </c>
      <c r="G50" s="82">
        <v>30372160</v>
      </c>
      <c r="H50" s="72"/>
      <c r="I50" s="82">
        <v>30372160</v>
      </c>
      <c r="J50" s="82">
        <v>30372160</v>
      </c>
      <c r="K50" s="73"/>
      <c r="L50" s="74"/>
      <c r="M50" s="74"/>
      <c r="N50" s="73"/>
      <c r="O50" s="73"/>
      <c r="P50" s="65"/>
      <c r="Q50" s="67"/>
    </row>
    <row r="51" spans="1:17" ht="29.25" customHeight="1">
      <c r="A51" s="7" t="s">
        <v>52</v>
      </c>
      <c r="B51" s="8" t="s">
        <v>145</v>
      </c>
      <c r="C51" s="3"/>
      <c r="D51" s="3">
        <v>6113</v>
      </c>
      <c r="E51" s="66" t="s">
        <v>55</v>
      </c>
      <c r="F51" s="82"/>
      <c r="G51" s="82"/>
      <c r="H51" s="72"/>
      <c r="I51" s="82"/>
      <c r="J51" s="82"/>
      <c r="K51" s="73"/>
      <c r="L51" s="74"/>
      <c r="M51" s="74"/>
      <c r="N51" s="73"/>
      <c r="O51" s="73"/>
      <c r="P51" s="65"/>
      <c r="Q51" s="67"/>
    </row>
    <row r="52" spans="1:17" ht="29.25" customHeight="1">
      <c r="A52" s="7" t="s">
        <v>52</v>
      </c>
      <c r="B52" s="8" t="s">
        <v>145</v>
      </c>
      <c r="C52" s="10"/>
      <c r="D52" s="3">
        <v>6115</v>
      </c>
      <c r="E52" s="70" t="s">
        <v>56</v>
      </c>
      <c r="F52" s="82">
        <v>10920508</v>
      </c>
      <c r="G52" s="82">
        <v>10920508</v>
      </c>
      <c r="H52" s="72"/>
      <c r="I52" s="82">
        <v>10920508</v>
      </c>
      <c r="J52" s="82">
        <v>10920508</v>
      </c>
      <c r="K52" s="73"/>
      <c r="L52" s="74"/>
      <c r="M52" s="74"/>
      <c r="N52" s="73"/>
      <c r="O52" s="73"/>
      <c r="P52" s="65"/>
      <c r="Q52" s="67"/>
    </row>
    <row r="53" spans="1:17" ht="25.5" customHeight="1">
      <c r="A53" s="7" t="s">
        <v>52</v>
      </c>
      <c r="B53" s="8" t="s">
        <v>145</v>
      </c>
      <c r="C53" s="3">
        <v>6300</v>
      </c>
      <c r="D53" s="3">
        <v>6301</v>
      </c>
      <c r="E53" s="68" t="s">
        <v>57</v>
      </c>
      <c r="F53" s="82">
        <v>22593732</v>
      </c>
      <c r="G53" s="82">
        <v>22593732</v>
      </c>
      <c r="H53" s="72"/>
      <c r="I53" s="82">
        <v>22593732</v>
      </c>
      <c r="J53" s="82">
        <v>22593732</v>
      </c>
      <c r="K53" s="73"/>
      <c r="L53" s="74"/>
      <c r="M53" s="74"/>
      <c r="N53" s="73"/>
      <c r="O53" s="73"/>
      <c r="P53" s="65"/>
      <c r="Q53" s="67"/>
    </row>
    <row r="54" spans="1:17" ht="30.75" customHeight="1">
      <c r="A54" s="7" t="s">
        <v>52</v>
      </c>
      <c r="B54" s="8" t="s">
        <v>145</v>
      </c>
      <c r="C54" s="10">
        <v>7000</v>
      </c>
      <c r="D54" s="3">
        <v>7049</v>
      </c>
      <c r="E54" s="70" t="s">
        <v>5</v>
      </c>
      <c r="F54" s="82"/>
      <c r="G54" s="82"/>
      <c r="H54" s="67"/>
      <c r="I54" s="82"/>
      <c r="J54" s="82"/>
      <c r="K54" s="73"/>
      <c r="L54" s="74"/>
      <c r="M54" s="74"/>
      <c r="N54" s="73"/>
      <c r="O54" s="73"/>
      <c r="P54" s="67"/>
      <c r="Q54" s="67"/>
    </row>
    <row r="55" spans="6:17" ht="12.75"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6:17" ht="12.75"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6:17" ht="15.75" customHeight="1"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6:17" ht="15.75" customHeight="1"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6:17" ht="15.75" customHeight="1"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6:17" ht="12.75"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6:17" ht="15.75" customHeight="1"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ht="15.75" customHeight="1"/>
    <row r="63" ht="15.75" customHeight="1"/>
  </sheetData>
  <sheetProtection/>
  <mergeCells count="13">
    <mergeCell ref="I2:K2"/>
    <mergeCell ref="L2:N2"/>
    <mergeCell ref="A47:E47"/>
    <mergeCell ref="O2:Q2"/>
    <mergeCell ref="A6:E6"/>
    <mergeCell ref="A5:E5"/>
    <mergeCell ref="F2:H2"/>
    <mergeCell ref="A1:F1"/>
    <mergeCell ref="A2:A3"/>
    <mergeCell ref="B2:B3"/>
    <mergeCell ref="C2:C3"/>
    <mergeCell ref="D2:D3"/>
    <mergeCell ref="E2:E3"/>
  </mergeCells>
  <printOptions/>
  <pageMargins left="0.433070866141732" right="0.393700787401575" top="0.275590551181102" bottom="0.15748031496063" header="0.31496062992126" footer="0.1574803149606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F34" sqref="F34"/>
    </sheetView>
  </sheetViews>
  <sheetFormatPr defaultColWidth="9.00390625" defaultRowHeight="15.75"/>
  <cols>
    <col min="1" max="1" width="6.875" style="11" customWidth="1"/>
    <col min="2" max="2" width="29.50390625" style="16" customWidth="1"/>
    <col min="3" max="4" width="14.625" style="11" customWidth="1"/>
    <col min="5" max="5" width="13.75390625" style="11" customWidth="1"/>
    <col min="6" max="7" width="12.125" style="11" customWidth="1"/>
    <col min="8" max="8" width="10.875" style="11" customWidth="1"/>
    <col min="9" max="16384" width="9.00390625" style="11" customWidth="1"/>
  </cols>
  <sheetData>
    <row r="1" spans="1:5" ht="15">
      <c r="A1" s="135" t="s">
        <v>46</v>
      </c>
      <c r="B1" s="135"/>
      <c r="C1" s="135"/>
      <c r="D1" s="135"/>
      <c r="E1" s="135"/>
    </row>
    <row r="2" spans="1:5" ht="21.75" customHeight="1">
      <c r="A2" s="136" t="s">
        <v>146</v>
      </c>
      <c r="B2" s="136"/>
      <c r="C2" s="136"/>
      <c r="D2" s="136"/>
      <c r="E2" s="136"/>
    </row>
    <row r="3" spans="1:5" ht="21.75" customHeight="1">
      <c r="A3" s="136" t="s">
        <v>152</v>
      </c>
      <c r="B3" s="136"/>
      <c r="C3" s="136"/>
      <c r="D3" s="136"/>
      <c r="E3" s="136"/>
    </row>
    <row r="4" spans="1:5" ht="26.25" customHeight="1">
      <c r="A4" s="12"/>
      <c r="B4" s="12"/>
      <c r="C4" s="12"/>
      <c r="D4" s="137" t="s">
        <v>8</v>
      </c>
      <c r="E4" s="137"/>
    </row>
    <row r="5" spans="1:5" ht="30.75">
      <c r="A5" s="32" t="s">
        <v>0</v>
      </c>
      <c r="B5" s="33" t="s">
        <v>9</v>
      </c>
      <c r="C5" s="5" t="s">
        <v>10</v>
      </c>
      <c r="D5" s="5" t="s">
        <v>11</v>
      </c>
      <c r="E5" s="5" t="s">
        <v>47</v>
      </c>
    </row>
    <row r="6" spans="1:5" ht="15">
      <c r="A6" s="1" t="s">
        <v>1</v>
      </c>
      <c r="B6" s="26" t="s">
        <v>2</v>
      </c>
      <c r="C6" s="1">
        <v>1</v>
      </c>
      <c r="D6" s="1">
        <v>2</v>
      </c>
      <c r="E6" s="1" t="s">
        <v>14</v>
      </c>
    </row>
    <row r="7" spans="1:6" ht="22.5" customHeight="1">
      <c r="A7" s="1"/>
      <c r="B7" s="2" t="s">
        <v>73</v>
      </c>
      <c r="C7" s="39"/>
      <c r="D7" s="39"/>
      <c r="E7" s="14"/>
      <c r="F7" s="38"/>
    </row>
    <row r="8" spans="1:6" ht="22.5" customHeight="1">
      <c r="A8" s="113">
        <v>1</v>
      </c>
      <c r="B8" s="2" t="s">
        <v>140</v>
      </c>
      <c r="C8" s="39"/>
      <c r="D8" s="39"/>
      <c r="E8" s="14"/>
      <c r="F8" s="38"/>
    </row>
    <row r="9" spans="1:6" ht="22.5" customHeight="1">
      <c r="A9" s="1"/>
      <c r="B9" s="13" t="s">
        <v>18</v>
      </c>
      <c r="C9" s="40"/>
      <c r="D9" s="40"/>
      <c r="E9" s="14"/>
      <c r="F9" s="38"/>
    </row>
    <row r="10" spans="1:6" ht="22.5" customHeight="1">
      <c r="A10" s="1"/>
      <c r="B10" s="13" t="s">
        <v>19</v>
      </c>
      <c r="C10" s="41"/>
      <c r="D10" s="41"/>
      <c r="E10" s="14"/>
      <c r="F10" s="38"/>
    </row>
    <row r="11" spans="1:6" ht="22.5" customHeight="1">
      <c r="A11" s="1"/>
      <c r="B11" s="13" t="s">
        <v>20</v>
      </c>
      <c r="C11" s="40"/>
      <c r="D11" s="40"/>
      <c r="E11" s="14"/>
      <c r="F11" s="38"/>
    </row>
    <row r="12" spans="1:6" ht="22.5" customHeight="1">
      <c r="A12" s="113">
        <v>2</v>
      </c>
      <c r="B12" s="2" t="s">
        <v>16</v>
      </c>
      <c r="C12" s="39"/>
      <c r="D12" s="39"/>
      <c r="E12" s="14"/>
      <c r="F12" s="38"/>
    </row>
    <row r="13" spans="1:6" ht="22.5" customHeight="1">
      <c r="A13" s="1"/>
      <c r="B13" s="13" t="s">
        <v>18</v>
      </c>
      <c r="C13" s="40">
        <v>809100000</v>
      </c>
      <c r="D13" s="40">
        <v>573300000</v>
      </c>
      <c r="E13" s="14"/>
      <c r="F13" s="38"/>
    </row>
    <row r="14" spans="1:6" ht="22.5" customHeight="1">
      <c r="A14" s="1"/>
      <c r="B14" s="13" t="s">
        <v>19</v>
      </c>
      <c r="C14" s="41"/>
      <c r="D14" s="41"/>
      <c r="E14" s="14"/>
      <c r="F14" s="38"/>
    </row>
    <row r="15" spans="1:6" ht="22.5" customHeight="1">
      <c r="A15" s="1"/>
      <c r="B15" s="13" t="s">
        <v>20</v>
      </c>
      <c r="C15" s="40">
        <v>809100000</v>
      </c>
      <c r="D15" s="40">
        <v>573300000</v>
      </c>
      <c r="E15" s="14"/>
      <c r="F15" s="38"/>
    </row>
    <row r="16" spans="1:5" s="15" customFormat="1" ht="22.5" customHeight="1">
      <c r="A16" s="5">
        <v>3</v>
      </c>
      <c r="B16" s="2" t="s">
        <v>143</v>
      </c>
      <c r="C16" s="39"/>
      <c r="D16" s="39"/>
      <c r="E16" s="14"/>
    </row>
    <row r="17" spans="1:5" ht="22.5" customHeight="1">
      <c r="A17" s="1"/>
      <c r="B17" s="13" t="s">
        <v>18</v>
      </c>
      <c r="C17" s="40"/>
      <c r="D17" s="40"/>
      <c r="E17" s="14"/>
    </row>
    <row r="18" spans="1:5" ht="22.5" customHeight="1">
      <c r="A18" s="1"/>
      <c r="B18" s="13" t="s">
        <v>19</v>
      </c>
      <c r="C18" s="41"/>
      <c r="D18" s="41"/>
      <c r="E18" s="14"/>
    </row>
    <row r="19" spans="1:5" ht="22.5" customHeight="1">
      <c r="A19" s="1"/>
      <c r="B19" s="13" t="s">
        <v>20</v>
      </c>
      <c r="C19" s="40"/>
      <c r="D19" s="40"/>
      <c r="E19" s="14"/>
    </row>
    <row r="20" spans="1:5" s="15" customFormat="1" ht="22.5" customHeight="1">
      <c r="A20" s="5">
        <v>4</v>
      </c>
      <c r="B20" s="2" t="s">
        <v>142</v>
      </c>
      <c r="C20" s="41"/>
      <c r="D20" s="41"/>
      <c r="E20" s="14"/>
    </row>
    <row r="21" spans="1:5" ht="22.5" customHeight="1">
      <c r="A21" s="1"/>
      <c r="B21" s="13" t="s">
        <v>18</v>
      </c>
      <c r="C21" s="40">
        <v>675000000</v>
      </c>
      <c r="D21" s="40">
        <v>567825000</v>
      </c>
      <c r="E21" s="14"/>
    </row>
    <row r="22" spans="1:5" ht="22.5" customHeight="1">
      <c r="A22" s="1"/>
      <c r="B22" s="13" t="s">
        <v>19</v>
      </c>
      <c r="C22" s="41"/>
      <c r="D22" s="41"/>
      <c r="E22" s="14"/>
    </row>
    <row r="23" spans="1:5" ht="22.5" customHeight="1">
      <c r="A23" s="1"/>
      <c r="B23" s="13" t="s">
        <v>20</v>
      </c>
      <c r="C23" s="40">
        <v>675000000</v>
      </c>
      <c r="D23" s="40">
        <v>567825000</v>
      </c>
      <c r="E23" s="14"/>
    </row>
    <row r="24" spans="1:5" s="15" customFormat="1" ht="22.5" customHeight="1">
      <c r="A24" s="5">
        <v>5</v>
      </c>
      <c r="B24" s="2" t="s">
        <v>141</v>
      </c>
      <c r="C24" s="41"/>
      <c r="D24" s="41"/>
      <c r="E24" s="14"/>
    </row>
    <row r="25" spans="1:5" ht="22.5" customHeight="1">
      <c r="A25" s="1"/>
      <c r="B25" s="13" t="s">
        <v>18</v>
      </c>
      <c r="C25" s="40">
        <v>50000000</v>
      </c>
      <c r="D25" s="40">
        <v>66700000</v>
      </c>
      <c r="E25" s="14"/>
    </row>
    <row r="26" spans="1:5" ht="22.5" customHeight="1">
      <c r="A26" s="1"/>
      <c r="B26" s="13" t="s">
        <v>19</v>
      </c>
      <c r="C26" s="40"/>
      <c r="D26" s="40"/>
      <c r="E26" s="14"/>
    </row>
    <row r="27" spans="1:5" ht="22.5" customHeight="1">
      <c r="A27" s="1"/>
      <c r="B27" s="13" t="s">
        <v>20</v>
      </c>
      <c r="C27" s="40">
        <v>50000000</v>
      </c>
      <c r="D27" s="40">
        <v>66700000</v>
      </c>
      <c r="E27" s="14"/>
    </row>
    <row r="28" spans="1:5" ht="22.5" customHeight="1">
      <c r="A28" s="115">
        <v>6</v>
      </c>
      <c r="B28" s="2" t="s">
        <v>147</v>
      </c>
      <c r="C28" s="117"/>
      <c r="D28" s="117"/>
      <c r="E28" s="117"/>
    </row>
    <row r="29" spans="1:5" ht="22.5" customHeight="1">
      <c r="A29" s="1"/>
      <c r="B29" s="13" t="s">
        <v>18</v>
      </c>
      <c r="C29" s="117"/>
      <c r="D29" s="134">
        <v>197210000</v>
      </c>
      <c r="E29" s="117"/>
    </row>
    <row r="30" spans="1:5" ht="22.5" customHeight="1">
      <c r="A30" s="1"/>
      <c r="B30" s="13" t="s">
        <v>19</v>
      </c>
      <c r="C30" s="117"/>
      <c r="D30" s="117"/>
      <c r="E30" s="117"/>
    </row>
    <row r="31" spans="1:5" ht="22.5" customHeight="1">
      <c r="A31" s="1"/>
      <c r="B31" s="13" t="s">
        <v>20</v>
      </c>
      <c r="C31" s="117"/>
      <c r="D31" s="134">
        <v>197210000</v>
      </c>
      <c r="E31" s="117"/>
    </row>
    <row r="32" spans="1:5" ht="22.5" customHeight="1">
      <c r="A32" s="115">
        <v>7</v>
      </c>
      <c r="B32" s="2" t="s">
        <v>148</v>
      </c>
      <c r="C32" s="117"/>
      <c r="D32" s="117"/>
      <c r="E32" s="117"/>
    </row>
    <row r="33" spans="1:5" ht="22.5" customHeight="1">
      <c r="A33" s="1"/>
      <c r="B33" s="13" t="s">
        <v>18</v>
      </c>
      <c r="C33" s="117"/>
      <c r="D33" s="134">
        <v>470382400</v>
      </c>
      <c r="E33" s="117"/>
    </row>
    <row r="34" spans="1:5" ht="22.5" customHeight="1">
      <c r="A34" s="1"/>
      <c r="B34" s="13" t="s">
        <v>19</v>
      </c>
      <c r="C34" s="117"/>
      <c r="D34" s="134"/>
      <c r="E34" s="117"/>
    </row>
    <row r="35" spans="1:5" ht="22.5" customHeight="1">
      <c r="A35" s="1"/>
      <c r="B35" s="13" t="s">
        <v>20</v>
      </c>
      <c r="C35" s="117"/>
      <c r="D35" s="134">
        <v>470382400</v>
      </c>
      <c r="E35" s="117"/>
    </row>
    <row r="36" spans="1:5" ht="33.75" customHeight="1">
      <c r="A36" s="115">
        <v>8</v>
      </c>
      <c r="B36" s="2" t="s">
        <v>149</v>
      </c>
      <c r="C36" s="117"/>
      <c r="D36" s="117"/>
      <c r="E36" s="117"/>
    </row>
    <row r="37" spans="1:5" ht="22.5" customHeight="1">
      <c r="A37" s="1"/>
      <c r="B37" s="13" t="s">
        <v>18</v>
      </c>
      <c r="C37" s="117"/>
      <c r="D37" s="117"/>
      <c r="E37" s="117"/>
    </row>
    <row r="38" spans="1:5" ht="22.5" customHeight="1">
      <c r="A38" s="1"/>
      <c r="B38" s="13" t="s">
        <v>19</v>
      </c>
      <c r="C38" s="117"/>
      <c r="D38" s="117"/>
      <c r="E38" s="117"/>
    </row>
    <row r="39" spans="1:5" ht="22.5" customHeight="1">
      <c r="A39" s="1"/>
      <c r="B39" s="13" t="s">
        <v>20</v>
      </c>
      <c r="C39" s="117"/>
      <c r="D39" s="117"/>
      <c r="E39" s="117"/>
    </row>
  </sheetData>
  <sheetProtection/>
  <mergeCells count="4">
    <mergeCell ref="D4:E4"/>
    <mergeCell ref="A1:E1"/>
    <mergeCell ref="A2:E2"/>
    <mergeCell ref="A3:E3"/>
  </mergeCells>
  <printOptions horizontalCentered="1"/>
  <pageMargins left="0.7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5.75"/>
  <cols>
    <col min="1" max="1" width="4.75390625" style="6" customWidth="1"/>
    <col min="2" max="2" width="56.25390625" style="22" customWidth="1"/>
    <col min="3" max="5" width="11.125" style="6" customWidth="1"/>
    <col min="6" max="16384" width="9.00390625" style="6" customWidth="1"/>
  </cols>
  <sheetData>
    <row r="1" spans="2:5" ht="15">
      <c r="B1" s="17"/>
      <c r="E1" s="133" t="s">
        <v>151</v>
      </c>
    </row>
    <row r="2" ht="15">
      <c r="B2" s="17"/>
    </row>
    <row r="3" spans="1:5" ht="17.25">
      <c r="A3" s="173" t="s">
        <v>150</v>
      </c>
      <c r="B3" s="173"/>
      <c r="C3" s="173"/>
      <c r="D3" s="173"/>
      <c r="E3" s="173"/>
    </row>
    <row r="4" spans="1:5" ht="17.25">
      <c r="A4" s="155" t="s">
        <v>152</v>
      </c>
      <c r="B4" s="155"/>
      <c r="C4" s="155"/>
      <c r="D4" s="155"/>
      <c r="E4" s="155"/>
    </row>
    <row r="5" spans="1:2" ht="17.25">
      <c r="A5" s="24"/>
      <c r="B5" s="24"/>
    </row>
    <row r="6" spans="1:2" ht="17.25">
      <c r="A6" s="153" t="s">
        <v>21</v>
      </c>
      <c r="B6" s="153"/>
    </row>
    <row r="7" ht="13.5">
      <c r="B7" s="18"/>
    </row>
    <row r="8" spans="1:5" ht="19.5" customHeight="1">
      <c r="A8" s="151" t="s">
        <v>0</v>
      </c>
      <c r="B8" s="172" t="s">
        <v>9</v>
      </c>
      <c r="C8" s="152" t="s">
        <v>3</v>
      </c>
      <c r="D8" s="152" t="s">
        <v>72</v>
      </c>
      <c r="E8" s="152"/>
    </row>
    <row r="9" spans="1:5" ht="19.5" customHeight="1">
      <c r="A9" s="151"/>
      <c r="B9" s="172"/>
      <c r="C9" s="152"/>
      <c r="D9" s="116" t="s">
        <v>3</v>
      </c>
      <c r="E9" s="116" t="s">
        <v>144</v>
      </c>
    </row>
    <row r="10" spans="1:5" ht="19.5" customHeight="1">
      <c r="A10" s="118" t="s">
        <v>1</v>
      </c>
      <c r="B10" s="119" t="s">
        <v>84</v>
      </c>
      <c r="C10" s="120"/>
      <c r="D10" s="120"/>
      <c r="E10" s="120"/>
    </row>
    <row r="11" spans="1:5" ht="19.5" customHeight="1">
      <c r="A11" s="118" t="s">
        <v>4</v>
      </c>
      <c r="B11" s="119" t="s">
        <v>85</v>
      </c>
      <c r="C11" s="120"/>
      <c r="D11" s="120"/>
      <c r="E11" s="120"/>
    </row>
    <row r="12" spans="1:5" ht="19.5" customHeight="1">
      <c r="A12" s="118">
        <v>1</v>
      </c>
      <c r="B12" s="119" t="s">
        <v>77</v>
      </c>
      <c r="C12" s="120"/>
      <c r="D12" s="120"/>
      <c r="E12" s="120"/>
    </row>
    <row r="13" spans="1:5" ht="19.5" customHeight="1">
      <c r="A13" s="121">
        <v>11</v>
      </c>
      <c r="B13" s="122" t="s">
        <v>109</v>
      </c>
      <c r="C13" s="123"/>
      <c r="D13" s="123"/>
      <c r="E13" s="123"/>
    </row>
    <row r="14" spans="1:5" ht="19.5" customHeight="1">
      <c r="A14" s="124"/>
      <c r="B14" s="125" t="s">
        <v>86</v>
      </c>
      <c r="C14" s="126"/>
      <c r="D14" s="126"/>
      <c r="E14" s="126"/>
    </row>
    <row r="15" spans="1:5" ht="19.5" customHeight="1">
      <c r="A15" s="124"/>
      <c r="B15" s="125" t="s">
        <v>87</v>
      </c>
      <c r="C15" s="126"/>
      <c r="D15" s="126"/>
      <c r="E15" s="126"/>
    </row>
    <row r="16" spans="1:5" ht="19.5" customHeight="1">
      <c r="A16" s="121">
        <v>12</v>
      </c>
      <c r="B16" s="122" t="s">
        <v>110</v>
      </c>
      <c r="C16" s="123">
        <v>2646000</v>
      </c>
      <c r="D16" s="123">
        <v>2646000</v>
      </c>
      <c r="E16" s="123"/>
    </row>
    <row r="17" spans="1:5" ht="19.5" customHeight="1">
      <c r="A17" s="124"/>
      <c r="B17" s="125" t="s">
        <v>86</v>
      </c>
      <c r="C17" s="126"/>
      <c r="D17" s="126"/>
      <c r="E17" s="126"/>
    </row>
    <row r="18" spans="1:5" ht="19.5" customHeight="1">
      <c r="A18" s="124"/>
      <c r="B18" s="125" t="s">
        <v>87</v>
      </c>
      <c r="C18" s="126">
        <v>2646000</v>
      </c>
      <c r="D18" s="126">
        <v>2646000</v>
      </c>
      <c r="E18" s="126"/>
    </row>
    <row r="19" spans="1:5" ht="19.5" customHeight="1">
      <c r="A19" s="118">
        <v>2</v>
      </c>
      <c r="B19" s="119" t="s">
        <v>81</v>
      </c>
      <c r="C19" s="127">
        <f>C20+C21</f>
        <v>5250664000</v>
      </c>
      <c r="D19" s="127">
        <f>D20+D21</f>
        <v>5250664000</v>
      </c>
      <c r="E19" s="127">
        <f>E20+E21</f>
        <v>0</v>
      </c>
    </row>
    <row r="20" spans="1:5" s="19" customFormat="1" ht="19.5" customHeight="1">
      <c r="A20" s="121"/>
      <c r="B20" s="122" t="s">
        <v>88</v>
      </c>
      <c r="C20" s="128">
        <v>5100000000</v>
      </c>
      <c r="D20" s="128">
        <f>C20</f>
        <v>5100000000</v>
      </c>
      <c r="E20" s="128"/>
    </row>
    <row r="21" spans="1:5" ht="19.5" customHeight="1">
      <c r="A21" s="121"/>
      <c r="B21" s="122" t="s">
        <v>89</v>
      </c>
      <c r="C21" s="128">
        <v>150664000</v>
      </c>
      <c r="D21" s="128">
        <f>C21</f>
        <v>150664000</v>
      </c>
      <c r="E21" s="128"/>
    </row>
    <row r="22" spans="1:5" ht="19.5" customHeight="1">
      <c r="A22" s="118">
        <v>3</v>
      </c>
      <c r="B22" s="119" t="s">
        <v>111</v>
      </c>
      <c r="C22" s="127">
        <f>C23+C24</f>
        <v>5253310000</v>
      </c>
      <c r="D22" s="127">
        <f>D23+D24</f>
        <v>5253310000</v>
      </c>
      <c r="E22" s="127">
        <f>E23+E24</f>
        <v>0</v>
      </c>
    </row>
    <row r="23" spans="1:5" ht="19.5" customHeight="1">
      <c r="A23" s="121"/>
      <c r="B23" s="129" t="s">
        <v>112</v>
      </c>
      <c r="C23" s="128">
        <f>C13+C20</f>
        <v>5100000000</v>
      </c>
      <c r="D23" s="128">
        <f>D13+D20</f>
        <v>5100000000</v>
      </c>
      <c r="E23" s="128">
        <f>E13+E20</f>
        <v>0</v>
      </c>
    </row>
    <row r="24" spans="1:5" ht="19.5" customHeight="1">
      <c r="A24" s="121"/>
      <c r="B24" s="129" t="s">
        <v>89</v>
      </c>
      <c r="C24" s="128">
        <f>C16+C21</f>
        <v>153310000</v>
      </c>
      <c r="D24" s="128">
        <f>D16+D21</f>
        <v>153310000</v>
      </c>
      <c r="E24" s="128">
        <f>E16+E21</f>
        <v>0</v>
      </c>
    </row>
    <row r="25" spans="1:5" s="19" customFormat="1" ht="19.5" customHeight="1">
      <c r="A25" s="118">
        <v>4</v>
      </c>
      <c r="B25" s="119" t="s">
        <v>113</v>
      </c>
      <c r="C25" s="127">
        <f>C26+C27</f>
        <v>5250664000</v>
      </c>
      <c r="D25" s="127">
        <f>D26+D27</f>
        <v>5250664000</v>
      </c>
      <c r="E25" s="127">
        <f>E26+E27</f>
        <v>0</v>
      </c>
    </row>
    <row r="26" spans="1:5" ht="19.5" customHeight="1">
      <c r="A26" s="121"/>
      <c r="B26" s="122" t="s">
        <v>88</v>
      </c>
      <c r="C26" s="128">
        <f>C23-C32</f>
        <v>5100000000</v>
      </c>
      <c r="D26" s="128">
        <f>C26</f>
        <v>5100000000</v>
      </c>
      <c r="E26" s="128">
        <f>E23-E32</f>
        <v>0</v>
      </c>
    </row>
    <row r="27" spans="1:5" s="19" customFormat="1" ht="19.5" customHeight="1">
      <c r="A27" s="121"/>
      <c r="B27" s="122" t="s">
        <v>89</v>
      </c>
      <c r="C27" s="128">
        <v>150664000</v>
      </c>
      <c r="D27" s="128">
        <f>C27</f>
        <v>150664000</v>
      </c>
      <c r="E27" s="128">
        <f>E24</f>
        <v>0</v>
      </c>
    </row>
    <row r="28" spans="1:5" ht="19.5" customHeight="1">
      <c r="A28" s="118">
        <v>5</v>
      </c>
      <c r="B28" s="119" t="s">
        <v>114</v>
      </c>
      <c r="C28" s="127">
        <f>C29+C30</f>
        <v>5250664000</v>
      </c>
      <c r="D28" s="127">
        <f>D29+D30</f>
        <v>5250664000</v>
      </c>
      <c r="E28" s="127">
        <f>E29+E30</f>
        <v>0</v>
      </c>
    </row>
    <row r="29" spans="1:5" ht="19.5" customHeight="1">
      <c r="A29" s="121"/>
      <c r="B29" s="122" t="s">
        <v>88</v>
      </c>
      <c r="C29" s="128">
        <v>5100000000</v>
      </c>
      <c r="D29" s="128">
        <f>C29</f>
        <v>5100000000</v>
      </c>
      <c r="E29" s="128"/>
    </row>
    <row r="30" spans="1:5" ht="19.5" customHeight="1">
      <c r="A30" s="121"/>
      <c r="B30" s="122" t="s">
        <v>89</v>
      </c>
      <c r="C30" s="128">
        <v>150664000</v>
      </c>
      <c r="D30" s="128">
        <f>C30</f>
        <v>150664000</v>
      </c>
      <c r="E30" s="128"/>
    </row>
    <row r="31" spans="1:5" ht="19.5" customHeight="1">
      <c r="A31" s="118">
        <v>6</v>
      </c>
      <c r="B31" s="119" t="s">
        <v>115</v>
      </c>
      <c r="C31" s="127">
        <f>C32+C36</f>
        <v>2646000</v>
      </c>
      <c r="D31" s="127">
        <f>D32+D36</f>
        <v>2646000</v>
      </c>
      <c r="E31" s="127">
        <f>E32+E36</f>
        <v>0</v>
      </c>
    </row>
    <row r="32" spans="1:5" s="20" customFormat="1" ht="19.5" customHeight="1">
      <c r="A32" s="121">
        <v>61</v>
      </c>
      <c r="B32" s="122" t="s">
        <v>116</v>
      </c>
      <c r="C32" s="128">
        <f>C33+C34+C35</f>
        <v>0</v>
      </c>
      <c r="D32" s="128">
        <f>D33+D34+D35</f>
        <v>0</v>
      </c>
      <c r="E32" s="128">
        <f>E33+E34+E35</f>
        <v>0</v>
      </c>
    </row>
    <row r="33" spans="1:5" ht="19.5" customHeight="1">
      <c r="A33" s="124"/>
      <c r="B33" s="125" t="s">
        <v>90</v>
      </c>
      <c r="C33" s="130"/>
      <c r="D33" s="130"/>
      <c r="E33" s="130"/>
    </row>
    <row r="34" spans="1:5" s="19" customFormat="1" ht="19.5" customHeight="1">
      <c r="A34" s="124"/>
      <c r="B34" s="131" t="s">
        <v>117</v>
      </c>
      <c r="C34" s="130"/>
      <c r="D34" s="130"/>
      <c r="E34" s="130"/>
    </row>
    <row r="35" spans="1:5" ht="19.5" customHeight="1">
      <c r="A35" s="124"/>
      <c r="B35" s="131" t="s">
        <v>118</v>
      </c>
      <c r="C35" s="130"/>
      <c r="D35" s="130">
        <f>C35</f>
        <v>0</v>
      </c>
      <c r="E35" s="130"/>
    </row>
    <row r="36" spans="1:5" ht="19.5" customHeight="1">
      <c r="A36" s="121">
        <v>62</v>
      </c>
      <c r="B36" s="122" t="s">
        <v>119</v>
      </c>
      <c r="C36" s="128">
        <f>C37+C38+C39</f>
        <v>2646000</v>
      </c>
      <c r="D36" s="128">
        <f>D37+D38+D39</f>
        <v>2646000</v>
      </c>
      <c r="E36" s="128">
        <f>E37+E38+E39</f>
        <v>0</v>
      </c>
    </row>
    <row r="37" spans="1:5" ht="19.5" customHeight="1">
      <c r="A37" s="124"/>
      <c r="B37" s="125" t="s">
        <v>90</v>
      </c>
      <c r="C37" s="130"/>
      <c r="D37" s="130"/>
      <c r="E37" s="130"/>
    </row>
    <row r="38" spans="1:5" ht="19.5" customHeight="1">
      <c r="A38" s="124"/>
      <c r="B38" s="131" t="s">
        <v>120</v>
      </c>
      <c r="C38" s="130"/>
      <c r="D38" s="130"/>
      <c r="E38" s="130"/>
    </row>
    <row r="39" spans="1:5" s="19" customFormat="1" ht="19.5" customHeight="1">
      <c r="A39" s="124"/>
      <c r="B39" s="131" t="s">
        <v>121</v>
      </c>
      <c r="C39" s="130">
        <v>2646000</v>
      </c>
      <c r="D39" s="130">
        <f>C39</f>
        <v>2646000</v>
      </c>
      <c r="E39" s="130"/>
    </row>
    <row r="40" spans="1:5" ht="19.5" customHeight="1">
      <c r="A40" s="118">
        <v>7</v>
      </c>
      <c r="B40" s="119" t="s">
        <v>122</v>
      </c>
      <c r="C40" s="127">
        <f>C44+C41</f>
        <v>0</v>
      </c>
      <c r="D40" s="127">
        <f>D44+D41</f>
        <v>0</v>
      </c>
      <c r="E40" s="127">
        <f>E44+E41</f>
        <v>0</v>
      </c>
    </row>
    <row r="41" spans="1:5" s="19" customFormat="1" ht="19.5" customHeight="1">
      <c r="A41" s="121">
        <v>71</v>
      </c>
      <c r="B41" s="122" t="s">
        <v>109</v>
      </c>
      <c r="C41" s="132"/>
      <c r="D41" s="132"/>
      <c r="E41" s="132"/>
    </row>
    <row r="42" spans="1:5" ht="19.5" customHeight="1">
      <c r="A42" s="124"/>
      <c r="B42" s="125" t="s">
        <v>86</v>
      </c>
      <c r="C42" s="132"/>
      <c r="D42" s="132"/>
      <c r="E42" s="132"/>
    </row>
    <row r="43" spans="1:5" ht="19.5" customHeight="1">
      <c r="A43" s="124"/>
      <c r="B43" s="125" t="s">
        <v>87</v>
      </c>
      <c r="C43" s="132"/>
      <c r="D43" s="132"/>
      <c r="E43" s="132"/>
    </row>
    <row r="44" spans="1:5" ht="19.5" customHeight="1">
      <c r="A44" s="121">
        <v>72</v>
      </c>
      <c r="B44" s="122" t="s">
        <v>119</v>
      </c>
      <c r="C44" s="128">
        <f>C45+C46</f>
        <v>0</v>
      </c>
      <c r="D44" s="128">
        <f>D45+D46</f>
        <v>0</v>
      </c>
      <c r="E44" s="128">
        <f>E45+E46</f>
        <v>0</v>
      </c>
    </row>
    <row r="45" spans="1:5" ht="19.5" customHeight="1">
      <c r="A45" s="124"/>
      <c r="B45" s="125" t="s">
        <v>86</v>
      </c>
      <c r="C45" s="130"/>
      <c r="D45" s="130"/>
      <c r="E45" s="130"/>
    </row>
    <row r="46" spans="1:5" s="19" customFormat="1" ht="19.5" customHeight="1">
      <c r="A46" s="124"/>
      <c r="B46" s="125" t="s">
        <v>87</v>
      </c>
      <c r="C46" s="130"/>
      <c r="D46" s="130">
        <f>C46</f>
        <v>0</v>
      </c>
      <c r="E46" s="130"/>
    </row>
    <row r="47" spans="1:5" ht="19.5" customHeight="1">
      <c r="A47" s="118" t="s">
        <v>6</v>
      </c>
      <c r="B47" s="119" t="s">
        <v>91</v>
      </c>
      <c r="C47" s="127"/>
      <c r="D47" s="127"/>
      <c r="E47" s="127"/>
    </row>
    <row r="48" spans="1:5" ht="19.5" customHeight="1">
      <c r="A48" s="118">
        <v>1</v>
      </c>
      <c r="B48" s="119" t="s">
        <v>77</v>
      </c>
      <c r="C48" s="127"/>
      <c r="D48" s="127"/>
      <c r="E48" s="127"/>
    </row>
    <row r="49" spans="1:5" ht="19.5" customHeight="1">
      <c r="A49" s="118">
        <v>2</v>
      </c>
      <c r="B49" s="119" t="s">
        <v>81</v>
      </c>
      <c r="C49" s="127"/>
      <c r="D49" s="127"/>
      <c r="E49" s="127"/>
    </row>
    <row r="50" spans="1:5" ht="19.5" customHeight="1">
      <c r="A50" s="118">
        <v>3</v>
      </c>
      <c r="B50" s="119" t="s">
        <v>123</v>
      </c>
      <c r="C50" s="127"/>
      <c r="D50" s="127"/>
      <c r="E50" s="127"/>
    </row>
    <row r="51" spans="1:5" ht="19.5" customHeight="1">
      <c r="A51" s="124"/>
      <c r="B51" s="125" t="s">
        <v>92</v>
      </c>
      <c r="C51" s="130"/>
      <c r="D51" s="130"/>
      <c r="E51" s="130"/>
    </row>
    <row r="52" spans="1:5" ht="19.5" customHeight="1">
      <c r="A52" s="124"/>
      <c r="B52" s="125" t="s">
        <v>93</v>
      </c>
      <c r="C52" s="130"/>
      <c r="D52" s="130"/>
      <c r="E52" s="130"/>
    </row>
    <row r="53" spans="1:5" ht="19.5" customHeight="1">
      <c r="A53" s="118">
        <v>4</v>
      </c>
      <c r="B53" s="119" t="s">
        <v>124</v>
      </c>
      <c r="C53" s="127"/>
      <c r="D53" s="127"/>
      <c r="E53" s="127"/>
    </row>
    <row r="54" spans="1:5" ht="19.5" customHeight="1">
      <c r="A54" s="118">
        <v>5</v>
      </c>
      <c r="B54" s="119" t="s">
        <v>94</v>
      </c>
      <c r="C54" s="127"/>
      <c r="D54" s="127"/>
      <c r="E54" s="127"/>
    </row>
    <row r="55" spans="1:5" ht="19.5" customHeight="1">
      <c r="A55" s="118">
        <v>6</v>
      </c>
      <c r="B55" s="119" t="s">
        <v>125</v>
      </c>
      <c r="C55" s="127"/>
      <c r="D55" s="127"/>
      <c r="E55" s="127"/>
    </row>
    <row r="56" spans="1:5" ht="19.5" customHeight="1">
      <c r="A56" s="118" t="s">
        <v>7</v>
      </c>
      <c r="B56" s="119" t="s">
        <v>95</v>
      </c>
      <c r="C56" s="127"/>
      <c r="D56" s="127"/>
      <c r="E56" s="127"/>
    </row>
    <row r="57" spans="1:5" ht="19.5" customHeight="1">
      <c r="A57" s="118">
        <v>1</v>
      </c>
      <c r="B57" s="119" t="s">
        <v>126</v>
      </c>
      <c r="C57" s="127"/>
      <c r="D57" s="127"/>
      <c r="E57" s="127"/>
    </row>
    <row r="58" spans="1:5" ht="19.5" customHeight="1">
      <c r="A58" s="124"/>
      <c r="B58" s="125" t="s">
        <v>96</v>
      </c>
      <c r="C58" s="130"/>
      <c r="D58" s="130"/>
      <c r="E58" s="130"/>
    </row>
    <row r="59" spans="1:5" ht="19.5" customHeight="1">
      <c r="A59" s="124"/>
      <c r="B59" s="125" t="s">
        <v>97</v>
      </c>
      <c r="C59" s="130"/>
      <c r="D59" s="130"/>
      <c r="E59" s="130"/>
    </row>
    <row r="60" spans="1:5" ht="19.5" customHeight="1">
      <c r="A60" s="118">
        <v>2</v>
      </c>
      <c r="B60" s="119" t="s">
        <v>81</v>
      </c>
      <c r="C60" s="127"/>
      <c r="D60" s="127"/>
      <c r="E60" s="127"/>
    </row>
    <row r="61" spans="1:5" ht="19.5" customHeight="1">
      <c r="A61" s="118">
        <v>3</v>
      </c>
      <c r="B61" s="119" t="s">
        <v>111</v>
      </c>
      <c r="C61" s="127"/>
      <c r="D61" s="127"/>
      <c r="E61" s="127"/>
    </row>
    <row r="62" spans="1:5" ht="19.5" customHeight="1">
      <c r="A62" s="118">
        <v>4</v>
      </c>
      <c r="B62" s="119" t="s">
        <v>127</v>
      </c>
      <c r="C62" s="127"/>
      <c r="D62" s="127"/>
      <c r="E62" s="127"/>
    </row>
    <row r="63" spans="1:5" ht="19.5" customHeight="1">
      <c r="A63" s="124"/>
      <c r="B63" s="125" t="s">
        <v>98</v>
      </c>
      <c r="C63" s="130"/>
      <c r="D63" s="130"/>
      <c r="E63" s="130"/>
    </row>
    <row r="64" spans="1:5" s="21" customFormat="1" ht="19.5" customHeight="1">
      <c r="A64" s="124"/>
      <c r="B64" s="125" t="s">
        <v>99</v>
      </c>
      <c r="C64" s="130"/>
      <c r="D64" s="130"/>
      <c r="E64" s="130"/>
    </row>
    <row r="65" spans="1:5" ht="19.5" customHeight="1">
      <c r="A65" s="118">
        <v>5</v>
      </c>
      <c r="B65" s="119" t="s">
        <v>100</v>
      </c>
      <c r="C65" s="127"/>
      <c r="D65" s="127"/>
      <c r="E65" s="127"/>
    </row>
    <row r="66" spans="1:5" ht="19.5" customHeight="1">
      <c r="A66" s="118">
        <v>6</v>
      </c>
      <c r="B66" s="119" t="s">
        <v>115</v>
      </c>
      <c r="C66" s="127"/>
      <c r="D66" s="127"/>
      <c r="E66" s="127"/>
    </row>
    <row r="67" spans="1:5" ht="19.5" customHeight="1">
      <c r="A67" s="124"/>
      <c r="B67" s="125" t="s">
        <v>90</v>
      </c>
      <c r="C67" s="130"/>
      <c r="D67" s="130"/>
      <c r="E67" s="130"/>
    </row>
    <row r="68" spans="1:5" ht="19.5" customHeight="1">
      <c r="A68" s="124"/>
      <c r="B68" s="131" t="s">
        <v>120</v>
      </c>
      <c r="C68" s="130"/>
      <c r="D68" s="130"/>
      <c r="E68" s="130"/>
    </row>
    <row r="69" spans="1:5" ht="19.5" customHeight="1">
      <c r="A69" s="124"/>
      <c r="B69" s="131" t="s">
        <v>128</v>
      </c>
      <c r="C69" s="130"/>
      <c r="D69" s="130"/>
      <c r="E69" s="130"/>
    </row>
    <row r="70" spans="1:5" ht="19.5" customHeight="1">
      <c r="A70" s="118">
        <v>7</v>
      </c>
      <c r="B70" s="119" t="s">
        <v>129</v>
      </c>
      <c r="C70" s="127"/>
      <c r="D70" s="127"/>
      <c r="E70" s="127"/>
    </row>
    <row r="71" spans="1:5" ht="19.5" customHeight="1">
      <c r="A71" s="124"/>
      <c r="B71" s="125" t="s">
        <v>96</v>
      </c>
      <c r="C71" s="130"/>
      <c r="D71" s="130"/>
      <c r="E71" s="130"/>
    </row>
    <row r="72" spans="1:5" ht="19.5" customHeight="1">
      <c r="A72" s="124"/>
      <c r="B72" s="125" t="s">
        <v>97</v>
      </c>
      <c r="C72" s="130"/>
      <c r="D72" s="130"/>
      <c r="E72" s="130"/>
    </row>
    <row r="73" spans="1:5" ht="19.5" customHeight="1">
      <c r="A73" s="118">
        <v>8</v>
      </c>
      <c r="B73" s="119" t="s">
        <v>101</v>
      </c>
      <c r="C73" s="127"/>
      <c r="D73" s="127"/>
      <c r="E73" s="127"/>
    </row>
    <row r="74" spans="1:5" ht="19.5" customHeight="1">
      <c r="A74" s="118" t="s">
        <v>2</v>
      </c>
      <c r="B74" s="119" t="s">
        <v>102</v>
      </c>
      <c r="C74" s="127"/>
      <c r="D74" s="127"/>
      <c r="E74" s="127"/>
    </row>
    <row r="75" spans="1:5" ht="19.5" customHeight="1">
      <c r="A75" s="118">
        <v>1</v>
      </c>
      <c r="B75" s="119" t="s">
        <v>130</v>
      </c>
      <c r="C75" s="127"/>
      <c r="D75" s="127"/>
      <c r="E75" s="127"/>
    </row>
    <row r="76" spans="1:5" ht="19.5" customHeight="1">
      <c r="A76" s="121"/>
      <c r="B76" s="122" t="s">
        <v>88</v>
      </c>
      <c r="C76" s="128"/>
      <c r="D76" s="128"/>
      <c r="E76" s="128"/>
    </row>
    <row r="77" spans="1:5" ht="19.5" customHeight="1">
      <c r="A77" s="121"/>
      <c r="B77" s="122" t="s">
        <v>89</v>
      </c>
      <c r="C77" s="128"/>
      <c r="D77" s="128"/>
      <c r="E77" s="128"/>
    </row>
    <row r="78" spans="1:5" ht="19.5" customHeight="1">
      <c r="A78" s="118">
        <v>2</v>
      </c>
      <c r="B78" s="119" t="s">
        <v>81</v>
      </c>
      <c r="C78" s="127"/>
      <c r="D78" s="127"/>
      <c r="E78" s="127"/>
    </row>
    <row r="79" spans="1:5" ht="19.5" customHeight="1">
      <c r="A79" s="121"/>
      <c r="B79" s="122" t="s">
        <v>88</v>
      </c>
      <c r="C79" s="128"/>
      <c r="D79" s="128"/>
      <c r="E79" s="128"/>
    </row>
    <row r="80" spans="1:5" ht="19.5" customHeight="1">
      <c r="A80" s="121"/>
      <c r="B80" s="122" t="s">
        <v>89</v>
      </c>
      <c r="C80" s="128"/>
      <c r="D80" s="128"/>
      <c r="E80" s="128"/>
    </row>
    <row r="81" spans="1:5" ht="19.5" customHeight="1">
      <c r="A81" s="118">
        <v>3</v>
      </c>
      <c r="B81" s="119" t="s">
        <v>131</v>
      </c>
      <c r="C81" s="127"/>
      <c r="D81" s="127"/>
      <c r="E81" s="127"/>
    </row>
    <row r="82" spans="1:5" ht="19.5" customHeight="1">
      <c r="A82" s="121"/>
      <c r="B82" s="122" t="s">
        <v>88</v>
      </c>
      <c r="C82" s="128"/>
      <c r="D82" s="128"/>
      <c r="E82" s="128"/>
    </row>
    <row r="83" spans="1:5" ht="19.5" customHeight="1">
      <c r="A83" s="121"/>
      <c r="B83" s="122" t="s">
        <v>89</v>
      </c>
      <c r="C83" s="128"/>
      <c r="D83" s="128"/>
      <c r="E83" s="128"/>
    </row>
    <row r="84" spans="1:5" ht="19.5" customHeight="1">
      <c r="A84" s="118">
        <v>4</v>
      </c>
      <c r="B84" s="119" t="s">
        <v>132</v>
      </c>
      <c r="C84" s="127"/>
      <c r="D84" s="127"/>
      <c r="E84" s="127"/>
    </row>
    <row r="85" spans="1:5" ht="19.5" customHeight="1">
      <c r="A85" s="121"/>
      <c r="B85" s="129" t="s">
        <v>112</v>
      </c>
      <c r="C85" s="128"/>
      <c r="D85" s="128"/>
      <c r="E85" s="128"/>
    </row>
    <row r="86" spans="1:5" ht="19.5" customHeight="1">
      <c r="A86" s="121"/>
      <c r="B86" s="129" t="s">
        <v>133</v>
      </c>
      <c r="C86" s="128"/>
      <c r="D86" s="128"/>
      <c r="E86" s="128"/>
    </row>
    <row r="87" spans="1:5" ht="19.5" customHeight="1">
      <c r="A87" s="118">
        <v>5</v>
      </c>
      <c r="B87" s="119" t="s">
        <v>134</v>
      </c>
      <c r="C87" s="127"/>
      <c r="D87" s="127"/>
      <c r="E87" s="127"/>
    </row>
    <row r="88" spans="1:5" ht="19.5" customHeight="1">
      <c r="A88" s="121"/>
      <c r="B88" s="122" t="s">
        <v>88</v>
      </c>
      <c r="C88" s="128"/>
      <c r="D88" s="128"/>
      <c r="E88" s="128"/>
    </row>
    <row r="89" spans="1:5" ht="19.5" customHeight="1">
      <c r="A89" s="121"/>
      <c r="B89" s="122" t="s">
        <v>89</v>
      </c>
      <c r="C89" s="128"/>
      <c r="D89" s="128"/>
      <c r="E89" s="128"/>
    </row>
    <row r="90" spans="1:5" ht="19.5" customHeight="1">
      <c r="A90" s="118">
        <v>6</v>
      </c>
      <c r="B90" s="119" t="s">
        <v>125</v>
      </c>
      <c r="C90" s="127"/>
      <c r="D90" s="127"/>
      <c r="E90" s="127"/>
    </row>
    <row r="91" spans="1:5" ht="19.5" customHeight="1">
      <c r="A91" s="121"/>
      <c r="B91" s="129" t="s">
        <v>112</v>
      </c>
      <c r="C91" s="128"/>
      <c r="D91" s="128"/>
      <c r="E91" s="128"/>
    </row>
    <row r="92" spans="1:5" ht="19.5" customHeight="1">
      <c r="A92" s="121"/>
      <c r="B92" s="129" t="s">
        <v>133</v>
      </c>
      <c r="C92" s="128"/>
      <c r="D92" s="128"/>
      <c r="E92" s="128"/>
    </row>
    <row r="93" spans="1:5" ht="19.5" customHeight="1">
      <c r="A93" s="118" t="s">
        <v>33</v>
      </c>
      <c r="B93" s="119" t="s">
        <v>103</v>
      </c>
      <c r="C93" s="127"/>
      <c r="D93" s="127"/>
      <c r="E93" s="127"/>
    </row>
    <row r="94" spans="1:5" ht="19.5" customHeight="1">
      <c r="A94" s="118">
        <v>1</v>
      </c>
      <c r="B94" s="119" t="s">
        <v>135</v>
      </c>
      <c r="C94" s="127"/>
      <c r="D94" s="127"/>
      <c r="E94" s="127"/>
    </row>
    <row r="95" spans="1:5" ht="19.5" customHeight="1">
      <c r="A95" s="121"/>
      <c r="B95" s="122" t="s">
        <v>88</v>
      </c>
      <c r="C95" s="128"/>
      <c r="D95" s="128"/>
      <c r="E95" s="128"/>
    </row>
    <row r="96" spans="1:5" ht="19.5" customHeight="1">
      <c r="A96" s="121"/>
      <c r="B96" s="122" t="s">
        <v>89</v>
      </c>
      <c r="C96" s="128"/>
      <c r="D96" s="128"/>
      <c r="E96" s="128"/>
    </row>
    <row r="97" spans="1:5" ht="19.5" customHeight="1">
      <c r="A97" s="118">
        <v>2</v>
      </c>
      <c r="B97" s="119" t="s">
        <v>81</v>
      </c>
      <c r="C97" s="127"/>
      <c r="D97" s="127"/>
      <c r="E97" s="127"/>
    </row>
    <row r="98" spans="1:5" ht="19.5" customHeight="1">
      <c r="A98" s="121"/>
      <c r="B98" s="122" t="s">
        <v>88</v>
      </c>
      <c r="C98" s="128"/>
      <c r="D98" s="128"/>
      <c r="E98" s="128"/>
    </row>
    <row r="99" spans="1:5" ht="19.5" customHeight="1">
      <c r="A99" s="121"/>
      <c r="B99" s="122" t="s">
        <v>89</v>
      </c>
      <c r="C99" s="128"/>
      <c r="D99" s="128"/>
      <c r="E99" s="128"/>
    </row>
    <row r="100" spans="1:5" ht="19.5" customHeight="1">
      <c r="A100" s="118">
        <v>3</v>
      </c>
      <c r="B100" s="119" t="s">
        <v>136</v>
      </c>
      <c r="C100" s="127">
        <f>C101+C102</f>
        <v>0</v>
      </c>
      <c r="D100" s="127">
        <f>D101+D102</f>
        <v>0</v>
      </c>
      <c r="E100" s="127">
        <f>E101+E102</f>
        <v>0</v>
      </c>
    </row>
    <row r="101" spans="1:5" ht="19.5" customHeight="1">
      <c r="A101" s="121"/>
      <c r="B101" s="122" t="s">
        <v>88</v>
      </c>
      <c r="C101" s="128"/>
      <c r="D101" s="128">
        <f>C101</f>
        <v>0</v>
      </c>
      <c r="E101" s="128"/>
    </row>
    <row r="102" spans="1:5" ht="19.5" customHeight="1">
      <c r="A102" s="121"/>
      <c r="B102" s="122" t="s">
        <v>89</v>
      </c>
      <c r="C102" s="128"/>
      <c r="D102" s="128"/>
      <c r="E102" s="128"/>
    </row>
    <row r="103" spans="1:5" ht="19.5" customHeight="1">
      <c r="A103" s="118">
        <v>4</v>
      </c>
      <c r="B103" s="119" t="s">
        <v>132</v>
      </c>
      <c r="C103" s="127">
        <f>C104+C105</f>
        <v>0</v>
      </c>
      <c r="D103" s="127">
        <f>D104+D105</f>
        <v>0</v>
      </c>
      <c r="E103" s="127">
        <f>E104+E105</f>
        <v>0</v>
      </c>
    </row>
    <row r="104" spans="1:5" ht="19.5" customHeight="1">
      <c r="A104" s="121"/>
      <c r="B104" s="129" t="s">
        <v>112</v>
      </c>
      <c r="C104" s="128">
        <f aca="true" t="shared" si="0" ref="C104:E105">C101+C95</f>
        <v>0</v>
      </c>
      <c r="D104" s="128">
        <f t="shared" si="0"/>
        <v>0</v>
      </c>
      <c r="E104" s="128">
        <f t="shared" si="0"/>
        <v>0</v>
      </c>
    </row>
    <row r="105" spans="1:5" ht="19.5" customHeight="1">
      <c r="A105" s="121"/>
      <c r="B105" s="129" t="s">
        <v>133</v>
      </c>
      <c r="C105" s="128">
        <f t="shared" si="0"/>
        <v>0</v>
      </c>
      <c r="D105" s="128">
        <f t="shared" si="0"/>
        <v>0</v>
      </c>
      <c r="E105" s="128">
        <f t="shared" si="0"/>
        <v>0</v>
      </c>
    </row>
    <row r="106" spans="1:5" ht="19.5" customHeight="1">
      <c r="A106" s="118">
        <v>5</v>
      </c>
      <c r="B106" s="119" t="s">
        <v>137</v>
      </c>
      <c r="C106" s="127">
        <f>C107+C108</f>
        <v>0</v>
      </c>
      <c r="D106" s="127">
        <f>D107+D108</f>
        <v>0</v>
      </c>
      <c r="E106" s="127">
        <f>E107+E108</f>
        <v>0</v>
      </c>
    </row>
    <row r="107" spans="1:5" ht="19.5" customHeight="1">
      <c r="A107" s="121"/>
      <c r="B107" s="122" t="s">
        <v>88</v>
      </c>
      <c r="C107" s="128"/>
      <c r="D107" s="128">
        <f>C107</f>
        <v>0</v>
      </c>
      <c r="E107" s="128"/>
    </row>
    <row r="108" spans="1:5" ht="19.5" customHeight="1">
      <c r="A108" s="121"/>
      <c r="B108" s="122" t="s">
        <v>89</v>
      </c>
      <c r="C108" s="128"/>
      <c r="D108" s="128"/>
      <c r="E108" s="128"/>
    </row>
    <row r="109" spans="1:5" ht="19.5" customHeight="1">
      <c r="A109" s="118">
        <v>6</v>
      </c>
      <c r="B109" s="119" t="s">
        <v>125</v>
      </c>
      <c r="C109" s="127">
        <f>C110+C111</f>
        <v>0</v>
      </c>
      <c r="D109" s="127">
        <f>D110+D111</f>
        <v>0</v>
      </c>
      <c r="E109" s="127">
        <f>E110+E111</f>
        <v>0</v>
      </c>
    </row>
    <row r="110" spans="1:5" ht="19.5" customHeight="1">
      <c r="A110" s="121"/>
      <c r="B110" s="129" t="s">
        <v>112</v>
      </c>
      <c r="C110" s="128">
        <f aca="true" t="shared" si="1" ref="C110:E111">C104-C107</f>
        <v>0</v>
      </c>
      <c r="D110" s="128">
        <f t="shared" si="1"/>
        <v>0</v>
      </c>
      <c r="E110" s="128">
        <f t="shared" si="1"/>
        <v>0</v>
      </c>
    </row>
    <row r="111" spans="1:5" ht="19.5" customHeight="1">
      <c r="A111" s="121"/>
      <c r="B111" s="129" t="s">
        <v>133</v>
      </c>
      <c r="C111" s="128">
        <f t="shared" si="1"/>
        <v>0</v>
      </c>
      <c r="D111" s="128">
        <f t="shared" si="1"/>
        <v>0</v>
      </c>
      <c r="E111" s="128">
        <f t="shared" si="1"/>
        <v>0</v>
      </c>
    </row>
  </sheetData>
  <sheetProtection/>
  <mergeCells count="7">
    <mergeCell ref="D8:E8"/>
    <mergeCell ref="A8:A9"/>
    <mergeCell ref="B8:B9"/>
    <mergeCell ref="A6:B6"/>
    <mergeCell ref="C8:C9"/>
    <mergeCell ref="A3:E3"/>
    <mergeCell ref="A4:E4"/>
  </mergeCells>
  <printOptions horizontalCentered="1"/>
  <pageMargins left="0.5" right="0.3" top="0.5" bottom="0.5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43">
      <selection activeCell="J10" sqref="J10"/>
    </sheetView>
  </sheetViews>
  <sheetFormatPr defaultColWidth="9.00390625" defaultRowHeight="15.75"/>
  <cols>
    <col min="1" max="1" width="4.25390625" style="61" customWidth="1"/>
    <col min="2" max="2" width="5.75390625" style="61" customWidth="1"/>
    <col min="3" max="4" width="4.625" style="61" customWidth="1"/>
    <col min="5" max="5" width="21.875" style="88" customWidth="1"/>
    <col min="6" max="6" width="11.00390625" style="61" customWidth="1"/>
    <col min="7" max="7" width="11.00390625" style="76" customWidth="1"/>
    <col min="8" max="8" width="4.25390625" style="76" customWidth="1"/>
    <col min="9" max="9" width="6.375" style="76" bestFit="1" customWidth="1"/>
    <col min="10" max="10" width="6.00390625" style="76" customWidth="1"/>
    <col min="11" max="11" width="12.25390625" style="76" bestFit="1" customWidth="1"/>
    <col min="12" max="16384" width="9.00390625" style="61" customWidth="1"/>
  </cols>
  <sheetData>
    <row r="1" spans="1:6" ht="20.25" customHeight="1">
      <c r="A1" s="174" t="s">
        <v>23</v>
      </c>
      <c r="B1" s="174"/>
      <c r="C1" s="174"/>
      <c r="D1" s="174"/>
      <c r="E1" s="174"/>
      <c r="F1" s="174"/>
    </row>
    <row r="2" spans="1:11" s="62" customFormat="1" ht="25.5" customHeight="1">
      <c r="A2" s="175" t="s">
        <v>24</v>
      </c>
      <c r="B2" s="175" t="s">
        <v>25</v>
      </c>
      <c r="C2" s="175" t="s">
        <v>26</v>
      </c>
      <c r="D2" s="175" t="s">
        <v>27</v>
      </c>
      <c r="E2" s="177" t="s">
        <v>28</v>
      </c>
      <c r="F2" s="175" t="s">
        <v>3</v>
      </c>
      <c r="G2" s="180" t="s">
        <v>48</v>
      </c>
      <c r="H2" s="180"/>
      <c r="I2" s="180"/>
      <c r="J2" s="180" t="s">
        <v>50</v>
      </c>
      <c r="K2" s="180" t="s">
        <v>31</v>
      </c>
    </row>
    <row r="3" spans="1:11" s="62" customFormat="1" ht="46.5" customHeight="1">
      <c r="A3" s="176"/>
      <c r="B3" s="176"/>
      <c r="C3" s="176"/>
      <c r="D3" s="176"/>
      <c r="E3" s="178"/>
      <c r="F3" s="176"/>
      <c r="G3" s="89" t="s">
        <v>32</v>
      </c>
      <c r="H3" s="89" t="s">
        <v>51</v>
      </c>
      <c r="I3" s="89" t="s">
        <v>49</v>
      </c>
      <c r="J3" s="181"/>
      <c r="K3" s="181"/>
    </row>
    <row r="4" spans="1:11" s="62" customFormat="1" ht="19.5" customHeight="1">
      <c r="A4" s="176" t="s">
        <v>3</v>
      </c>
      <c r="B4" s="176"/>
      <c r="C4" s="176"/>
      <c r="D4" s="176"/>
      <c r="E4" s="176"/>
      <c r="F4" s="90">
        <f>G4+K4</f>
        <v>6984181182</v>
      </c>
      <c r="G4" s="91">
        <f>G5+G46</f>
        <v>5250664000</v>
      </c>
      <c r="H4" s="89"/>
      <c r="I4" s="89"/>
      <c r="J4" s="92"/>
      <c r="K4" s="91">
        <f>K5+K46</f>
        <v>1733517182</v>
      </c>
    </row>
    <row r="5" spans="1:11" s="62" customFormat="1" ht="19.5" customHeight="1">
      <c r="A5" s="179" t="s">
        <v>37</v>
      </c>
      <c r="B5" s="179"/>
      <c r="C5" s="179"/>
      <c r="D5" s="179"/>
      <c r="E5" s="179"/>
      <c r="F5" s="90">
        <f>G5+K5</f>
        <v>6833517182</v>
      </c>
      <c r="G5" s="91">
        <f>SUM(G6:G45)</f>
        <v>5100000000</v>
      </c>
      <c r="H5" s="90"/>
      <c r="I5" s="90"/>
      <c r="J5" s="90"/>
      <c r="K5" s="91">
        <f>SUM(K6:K45)</f>
        <v>1733517182</v>
      </c>
    </row>
    <row r="6" spans="1:11" ht="19.5" customHeight="1">
      <c r="A6" s="93" t="s">
        <v>52</v>
      </c>
      <c r="B6" s="94" t="s">
        <v>145</v>
      </c>
      <c r="C6" s="95">
        <v>6000</v>
      </c>
      <c r="D6" s="95">
        <v>6001</v>
      </c>
      <c r="E6" s="96" t="s">
        <v>53</v>
      </c>
      <c r="F6" s="97">
        <v>2018773687</v>
      </c>
      <c r="G6" s="98">
        <v>2018773687</v>
      </c>
      <c r="H6" s="99"/>
      <c r="I6" s="99"/>
      <c r="J6" s="97"/>
      <c r="K6" s="98"/>
    </row>
    <row r="7" spans="1:11" ht="19.5" customHeight="1">
      <c r="A7" s="93" t="s">
        <v>52</v>
      </c>
      <c r="B7" s="94" t="s">
        <v>145</v>
      </c>
      <c r="C7" s="95">
        <v>6100</v>
      </c>
      <c r="D7" s="95">
        <v>6099</v>
      </c>
      <c r="E7" s="96" t="s">
        <v>67</v>
      </c>
      <c r="F7" s="97">
        <v>173086804</v>
      </c>
      <c r="G7" s="98">
        <v>173086804</v>
      </c>
      <c r="H7" s="99"/>
      <c r="I7" s="99"/>
      <c r="J7" s="97"/>
      <c r="K7" s="98"/>
    </row>
    <row r="8" spans="1:11" ht="19.5" customHeight="1">
      <c r="A8" s="93" t="s">
        <v>52</v>
      </c>
      <c r="B8" s="94" t="s">
        <v>145</v>
      </c>
      <c r="C8" s="95"/>
      <c r="D8" s="95">
        <v>6101</v>
      </c>
      <c r="E8" s="96" t="s">
        <v>38</v>
      </c>
      <c r="F8" s="97">
        <v>33972000</v>
      </c>
      <c r="G8" s="98">
        <v>33972000</v>
      </c>
      <c r="H8" s="99"/>
      <c r="I8" s="99"/>
      <c r="J8" s="97"/>
      <c r="K8" s="98"/>
    </row>
    <row r="9" spans="1:11" ht="19.5" customHeight="1">
      <c r="A9" s="93" t="s">
        <v>52</v>
      </c>
      <c r="B9" s="94" t="s">
        <v>145</v>
      </c>
      <c r="C9" s="95"/>
      <c r="D9" s="95">
        <v>6112</v>
      </c>
      <c r="E9" s="96" t="s">
        <v>54</v>
      </c>
      <c r="F9" s="97">
        <f>SUM(G9+K9)</f>
        <v>669421240</v>
      </c>
      <c r="G9" s="98">
        <v>669421240</v>
      </c>
      <c r="H9" s="99"/>
      <c r="I9" s="99"/>
      <c r="J9" s="97"/>
      <c r="K9" s="98"/>
    </row>
    <row r="10" spans="1:11" ht="19.5" customHeight="1">
      <c r="A10" s="93" t="s">
        <v>52</v>
      </c>
      <c r="B10" s="94" t="s">
        <v>145</v>
      </c>
      <c r="C10" s="95"/>
      <c r="D10" s="95">
        <v>6113</v>
      </c>
      <c r="E10" s="96" t="s">
        <v>68</v>
      </c>
      <c r="F10" s="97">
        <f aca="true" t="shared" si="0" ref="F10:F45">SUM(G10+K10)</f>
        <v>8940000</v>
      </c>
      <c r="G10" s="98">
        <v>8940000</v>
      </c>
      <c r="H10" s="99"/>
      <c r="I10" s="99"/>
      <c r="J10" s="97"/>
      <c r="K10" s="98"/>
    </row>
    <row r="11" spans="1:11" ht="30" customHeight="1">
      <c r="A11" s="93" t="s">
        <v>52</v>
      </c>
      <c r="B11" s="94" t="s">
        <v>145</v>
      </c>
      <c r="C11" s="95"/>
      <c r="D11" s="95">
        <v>6115</v>
      </c>
      <c r="E11" s="96" t="s">
        <v>56</v>
      </c>
      <c r="F11" s="97">
        <f t="shared" si="0"/>
        <v>386917502</v>
      </c>
      <c r="G11" s="98">
        <v>386917502</v>
      </c>
      <c r="H11" s="99"/>
      <c r="I11" s="99"/>
      <c r="J11" s="97"/>
      <c r="K11" s="98"/>
    </row>
    <row r="12" spans="1:11" ht="19.5" customHeight="1">
      <c r="A12" s="93" t="s">
        <v>52</v>
      </c>
      <c r="B12" s="94" t="s">
        <v>145</v>
      </c>
      <c r="C12" s="95">
        <v>6250</v>
      </c>
      <c r="D12" s="95">
        <v>6299</v>
      </c>
      <c r="E12" s="96" t="s">
        <v>5</v>
      </c>
      <c r="F12" s="97">
        <f t="shared" si="0"/>
        <v>60420000</v>
      </c>
      <c r="G12" s="98">
        <v>37000000</v>
      </c>
      <c r="H12" s="99"/>
      <c r="I12" s="99"/>
      <c r="J12" s="97"/>
      <c r="K12" s="98">
        <v>23420000</v>
      </c>
    </row>
    <row r="13" spans="1:11" ht="19.5" customHeight="1">
      <c r="A13" s="93" t="s">
        <v>52</v>
      </c>
      <c r="B13" s="94" t="s">
        <v>145</v>
      </c>
      <c r="C13" s="95">
        <v>6300</v>
      </c>
      <c r="D13" s="95">
        <v>6301</v>
      </c>
      <c r="E13" s="96" t="s">
        <v>57</v>
      </c>
      <c r="F13" s="97">
        <f t="shared" si="0"/>
        <v>426417312</v>
      </c>
      <c r="G13" s="98">
        <v>426417312</v>
      </c>
      <c r="H13" s="99"/>
      <c r="I13" s="99"/>
      <c r="J13" s="97"/>
      <c r="K13" s="98"/>
    </row>
    <row r="14" spans="1:11" ht="19.5" customHeight="1">
      <c r="A14" s="93" t="s">
        <v>52</v>
      </c>
      <c r="B14" s="94" t="s">
        <v>145</v>
      </c>
      <c r="C14" s="95"/>
      <c r="D14" s="95">
        <v>6302</v>
      </c>
      <c r="E14" s="96" t="s">
        <v>39</v>
      </c>
      <c r="F14" s="97">
        <f t="shared" si="0"/>
        <v>78257190</v>
      </c>
      <c r="G14" s="98">
        <v>78257190</v>
      </c>
      <c r="H14" s="99"/>
      <c r="I14" s="99"/>
      <c r="J14" s="97"/>
      <c r="K14" s="98"/>
    </row>
    <row r="15" spans="1:11" ht="19.5" customHeight="1">
      <c r="A15" s="93" t="s">
        <v>52</v>
      </c>
      <c r="B15" s="94" t="s">
        <v>145</v>
      </c>
      <c r="C15" s="95"/>
      <c r="D15" s="95">
        <v>6303</v>
      </c>
      <c r="E15" s="96" t="s">
        <v>40</v>
      </c>
      <c r="F15" s="97">
        <f t="shared" si="0"/>
        <v>51398506</v>
      </c>
      <c r="G15" s="98">
        <v>51398506</v>
      </c>
      <c r="H15" s="99"/>
      <c r="I15" s="99"/>
      <c r="J15" s="97"/>
      <c r="K15" s="98"/>
    </row>
    <row r="16" spans="1:11" ht="19.5" customHeight="1">
      <c r="A16" s="93" t="s">
        <v>52</v>
      </c>
      <c r="B16" s="94" t="s">
        <v>145</v>
      </c>
      <c r="C16" s="95"/>
      <c r="D16" s="95">
        <v>6304</v>
      </c>
      <c r="E16" s="96" t="s">
        <v>41</v>
      </c>
      <c r="F16" s="97">
        <f t="shared" si="0"/>
        <v>26127885</v>
      </c>
      <c r="G16" s="98">
        <v>26127885</v>
      </c>
      <c r="H16" s="99"/>
      <c r="I16" s="99"/>
      <c r="J16" s="97"/>
      <c r="K16" s="98"/>
    </row>
    <row r="17" spans="1:11" ht="30" customHeight="1">
      <c r="A17" s="93" t="s">
        <v>52</v>
      </c>
      <c r="B17" s="94" t="s">
        <v>145</v>
      </c>
      <c r="C17" s="95">
        <v>6400</v>
      </c>
      <c r="D17" s="95">
        <v>6404</v>
      </c>
      <c r="E17" s="96" t="s">
        <v>58</v>
      </c>
      <c r="F17" s="97">
        <f t="shared" si="0"/>
        <v>190866000</v>
      </c>
      <c r="G17" s="98">
        <v>190866000</v>
      </c>
      <c r="H17" s="99"/>
      <c r="I17" s="99"/>
      <c r="J17" s="97"/>
      <c r="K17" s="98"/>
    </row>
    <row r="18" spans="1:11" ht="19.5" customHeight="1">
      <c r="A18" s="93" t="s">
        <v>52</v>
      </c>
      <c r="B18" s="94" t="s">
        <v>145</v>
      </c>
      <c r="C18" s="95"/>
      <c r="D18" s="95">
        <v>6449</v>
      </c>
      <c r="E18" s="96" t="s">
        <v>5</v>
      </c>
      <c r="F18" s="97">
        <f t="shared" si="0"/>
        <v>1020185296</v>
      </c>
      <c r="G18" s="98"/>
      <c r="H18" s="99"/>
      <c r="I18" s="99"/>
      <c r="J18" s="97"/>
      <c r="K18" s="98">
        <v>1020185296</v>
      </c>
    </row>
    <row r="19" spans="1:11" ht="19.5" customHeight="1">
      <c r="A19" s="93" t="s">
        <v>52</v>
      </c>
      <c r="B19" s="94" t="s">
        <v>145</v>
      </c>
      <c r="C19" s="95">
        <v>6500</v>
      </c>
      <c r="D19" s="95">
        <v>6501</v>
      </c>
      <c r="E19" s="96" t="s">
        <v>42</v>
      </c>
      <c r="F19" s="97">
        <f t="shared" si="0"/>
        <v>59686950</v>
      </c>
      <c r="G19" s="98">
        <v>59686950</v>
      </c>
      <c r="H19" s="99"/>
      <c r="I19" s="99"/>
      <c r="J19" s="97"/>
      <c r="K19" s="98"/>
    </row>
    <row r="20" spans="1:11" ht="19.5" customHeight="1">
      <c r="A20" s="93" t="s">
        <v>52</v>
      </c>
      <c r="B20" s="94" t="s">
        <v>145</v>
      </c>
      <c r="C20" s="95"/>
      <c r="D20" s="100">
        <v>6504</v>
      </c>
      <c r="E20" s="101" t="s">
        <v>59</v>
      </c>
      <c r="F20" s="97">
        <f t="shared" si="0"/>
        <v>78188473</v>
      </c>
      <c r="G20" s="98">
        <v>78188473</v>
      </c>
      <c r="H20" s="99"/>
      <c r="I20" s="99"/>
      <c r="J20" s="97"/>
      <c r="K20" s="98"/>
    </row>
    <row r="21" spans="1:11" ht="19.5" customHeight="1">
      <c r="A21" s="93" t="s">
        <v>52</v>
      </c>
      <c r="B21" s="94" t="s">
        <v>145</v>
      </c>
      <c r="C21" s="102">
        <v>6550</v>
      </c>
      <c r="D21" s="95">
        <v>6551</v>
      </c>
      <c r="E21" s="103" t="s">
        <v>60</v>
      </c>
      <c r="F21" s="97">
        <f t="shared" si="0"/>
        <v>71555000</v>
      </c>
      <c r="G21" s="98">
        <v>71555000</v>
      </c>
      <c r="H21" s="99"/>
      <c r="I21" s="99"/>
      <c r="J21" s="97"/>
      <c r="K21" s="98"/>
    </row>
    <row r="22" spans="1:11" ht="19.5" customHeight="1">
      <c r="A22" s="93" t="s">
        <v>52</v>
      </c>
      <c r="B22" s="94" t="s">
        <v>145</v>
      </c>
      <c r="C22" s="102"/>
      <c r="D22" s="95">
        <v>6552</v>
      </c>
      <c r="E22" s="103" t="s">
        <v>74</v>
      </c>
      <c r="F22" s="97">
        <f t="shared" si="0"/>
        <v>3750000</v>
      </c>
      <c r="G22" s="98">
        <v>3750000</v>
      </c>
      <c r="H22" s="99"/>
      <c r="I22" s="99"/>
      <c r="J22" s="97"/>
      <c r="K22" s="98"/>
    </row>
    <row r="23" spans="1:11" ht="19.5" customHeight="1">
      <c r="A23" s="93" t="s">
        <v>52</v>
      </c>
      <c r="B23" s="94" t="s">
        <v>145</v>
      </c>
      <c r="C23" s="102"/>
      <c r="D23" s="95">
        <v>6553</v>
      </c>
      <c r="E23" s="103" t="s">
        <v>153</v>
      </c>
      <c r="F23" s="97">
        <f t="shared" si="0"/>
        <v>5700000</v>
      </c>
      <c r="G23" s="98">
        <v>5700000</v>
      </c>
      <c r="H23" s="99"/>
      <c r="I23" s="99"/>
      <c r="J23" s="97"/>
      <c r="K23" s="98"/>
    </row>
    <row r="24" spans="1:11" ht="19.5" customHeight="1">
      <c r="A24" s="93" t="s">
        <v>52</v>
      </c>
      <c r="B24" s="94" t="s">
        <v>145</v>
      </c>
      <c r="C24" s="102"/>
      <c r="D24" s="95">
        <v>6599</v>
      </c>
      <c r="E24" s="103" t="s">
        <v>61</v>
      </c>
      <c r="F24" s="97">
        <f t="shared" si="0"/>
        <v>83221581</v>
      </c>
      <c r="G24" s="98">
        <v>83221581</v>
      </c>
      <c r="H24" s="99"/>
      <c r="I24" s="99"/>
      <c r="J24" s="97"/>
      <c r="K24" s="98"/>
    </row>
    <row r="25" spans="1:11" ht="19.5" customHeight="1">
      <c r="A25" s="93" t="s">
        <v>52</v>
      </c>
      <c r="B25" s="94" t="s">
        <v>145</v>
      </c>
      <c r="C25" s="102">
        <v>6600</v>
      </c>
      <c r="D25" s="95">
        <v>6601</v>
      </c>
      <c r="E25" s="103" t="s">
        <v>69</v>
      </c>
      <c r="F25" s="97">
        <f t="shared" si="0"/>
        <v>907874</v>
      </c>
      <c r="G25" s="98">
        <v>907874</v>
      </c>
      <c r="H25" s="99"/>
      <c r="I25" s="99"/>
      <c r="J25" s="97"/>
      <c r="K25" s="98"/>
    </row>
    <row r="26" spans="1:11" ht="30" customHeight="1">
      <c r="A26" s="93" t="s">
        <v>52</v>
      </c>
      <c r="B26" s="94" t="s">
        <v>145</v>
      </c>
      <c r="C26" s="102"/>
      <c r="D26" s="95">
        <v>6605</v>
      </c>
      <c r="E26" s="103" t="s">
        <v>70</v>
      </c>
      <c r="F26" s="97">
        <f t="shared" si="0"/>
        <v>10560000</v>
      </c>
      <c r="G26" s="98">
        <v>10560000</v>
      </c>
      <c r="H26" s="99"/>
      <c r="I26" s="99"/>
      <c r="J26" s="97"/>
      <c r="K26" s="98"/>
    </row>
    <row r="27" spans="1:11" ht="19.5" customHeight="1">
      <c r="A27" s="93" t="s">
        <v>52</v>
      </c>
      <c r="B27" s="94" t="s">
        <v>145</v>
      </c>
      <c r="C27" s="102"/>
      <c r="D27" s="95">
        <v>6608</v>
      </c>
      <c r="E27" s="103" t="s">
        <v>71</v>
      </c>
      <c r="F27" s="97">
        <f t="shared" si="0"/>
        <v>20434000</v>
      </c>
      <c r="G27" s="98">
        <v>20434000</v>
      </c>
      <c r="H27" s="99"/>
      <c r="I27" s="99"/>
      <c r="J27" s="97"/>
      <c r="K27" s="98"/>
    </row>
    <row r="28" spans="1:11" ht="19.5" customHeight="1">
      <c r="A28" s="93" t="s">
        <v>52</v>
      </c>
      <c r="B28" s="94" t="s">
        <v>145</v>
      </c>
      <c r="C28" s="102">
        <v>6700</v>
      </c>
      <c r="D28" s="95">
        <v>6702</v>
      </c>
      <c r="E28" s="103" t="s">
        <v>104</v>
      </c>
      <c r="F28" s="97">
        <f t="shared" si="0"/>
        <v>0</v>
      </c>
      <c r="G28" s="98"/>
      <c r="H28" s="99"/>
      <c r="I28" s="99"/>
      <c r="J28" s="97"/>
      <c r="K28" s="98"/>
    </row>
    <row r="29" spans="1:11" ht="19.5" customHeight="1">
      <c r="A29" s="93" t="s">
        <v>52</v>
      </c>
      <c r="B29" s="94" t="s">
        <v>145</v>
      </c>
      <c r="C29" s="102"/>
      <c r="D29" s="95">
        <v>6704</v>
      </c>
      <c r="E29" s="103" t="s">
        <v>43</v>
      </c>
      <c r="F29" s="97">
        <f t="shared" si="0"/>
        <v>15200000</v>
      </c>
      <c r="G29" s="98">
        <v>15200000</v>
      </c>
      <c r="H29" s="99"/>
      <c r="I29" s="99"/>
      <c r="J29" s="97"/>
      <c r="K29" s="98"/>
    </row>
    <row r="30" spans="1:11" ht="19.5" customHeight="1">
      <c r="A30" s="93" t="s">
        <v>52</v>
      </c>
      <c r="B30" s="94" t="s">
        <v>145</v>
      </c>
      <c r="C30" s="102"/>
      <c r="D30" s="95">
        <v>6749</v>
      </c>
      <c r="E30" s="103" t="s">
        <v>5</v>
      </c>
      <c r="F30" s="97">
        <f t="shared" si="0"/>
        <v>6240000</v>
      </c>
      <c r="G30" s="98">
        <v>6240000</v>
      </c>
      <c r="H30" s="99"/>
      <c r="I30" s="99"/>
      <c r="J30" s="97"/>
      <c r="K30" s="98"/>
    </row>
    <row r="31" spans="1:11" ht="19.5" customHeight="1">
      <c r="A31" s="93" t="s">
        <v>52</v>
      </c>
      <c r="B31" s="94" t="s">
        <v>145</v>
      </c>
      <c r="C31" s="102">
        <v>6750</v>
      </c>
      <c r="D31" s="95">
        <v>6754</v>
      </c>
      <c r="E31" s="103" t="s">
        <v>154</v>
      </c>
      <c r="F31" s="97">
        <f t="shared" si="0"/>
        <v>17000000</v>
      </c>
      <c r="G31" s="98">
        <v>17000000</v>
      </c>
      <c r="H31" s="99"/>
      <c r="I31" s="99"/>
      <c r="J31" s="97"/>
      <c r="K31" s="98"/>
    </row>
    <row r="32" spans="1:11" ht="19.5" customHeight="1">
      <c r="A32" s="93" t="s">
        <v>52</v>
      </c>
      <c r="B32" s="94" t="s">
        <v>145</v>
      </c>
      <c r="C32" s="102"/>
      <c r="D32" s="95">
        <v>6757</v>
      </c>
      <c r="E32" s="103" t="s">
        <v>44</v>
      </c>
      <c r="F32" s="97">
        <f t="shared" si="0"/>
        <v>66800000</v>
      </c>
      <c r="G32" s="98">
        <v>66800000</v>
      </c>
      <c r="H32" s="99"/>
      <c r="I32" s="99"/>
      <c r="J32" s="97"/>
      <c r="K32" s="98"/>
    </row>
    <row r="33" spans="1:11" ht="19.5" customHeight="1">
      <c r="A33" s="93" t="s">
        <v>52</v>
      </c>
      <c r="B33" s="94" t="s">
        <v>145</v>
      </c>
      <c r="C33" s="102"/>
      <c r="D33" s="95">
        <v>6799</v>
      </c>
      <c r="E33" s="103" t="s">
        <v>105</v>
      </c>
      <c r="F33" s="97">
        <f t="shared" si="0"/>
        <v>55660000</v>
      </c>
      <c r="G33" s="98">
        <v>55660000</v>
      </c>
      <c r="H33" s="99"/>
      <c r="I33" s="99"/>
      <c r="J33" s="97"/>
      <c r="K33" s="98"/>
    </row>
    <row r="34" spans="1:11" ht="19.5" customHeight="1">
      <c r="A34" s="93" t="s">
        <v>52</v>
      </c>
      <c r="B34" s="94" t="s">
        <v>145</v>
      </c>
      <c r="C34" s="102">
        <v>6900</v>
      </c>
      <c r="D34" s="95">
        <v>6912</v>
      </c>
      <c r="E34" s="103" t="s">
        <v>62</v>
      </c>
      <c r="F34" s="97">
        <f t="shared" si="0"/>
        <v>84309000</v>
      </c>
      <c r="G34" s="98">
        <v>84309000</v>
      </c>
      <c r="H34" s="99"/>
      <c r="I34" s="99"/>
      <c r="J34" s="97"/>
      <c r="K34" s="98"/>
    </row>
    <row r="35" spans="1:11" ht="19.5" customHeight="1">
      <c r="A35" s="93" t="s">
        <v>52</v>
      </c>
      <c r="B35" s="94" t="s">
        <v>145</v>
      </c>
      <c r="C35" s="102"/>
      <c r="D35" s="95">
        <v>6913</v>
      </c>
      <c r="E35" s="103" t="s">
        <v>45</v>
      </c>
      <c r="F35" s="97">
        <f t="shared" si="0"/>
        <v>16260000</v>
      </c>
      <c r="G35" s="98">
        <v>16260000</v>
      </c>
      <c r="H35" s="99"/>
      <c r="I35" s="99"/>
      <c r="J35" s="97"/>
      <c r="K35" s="98"/>
    </row>
    <row r="36" spans="1:11" ht="19.5" customHeight="1">
      <c r="A36" s="93" t="s">
        <v>52</v>
      </c>
      <c r="B36" s="94" t="s">
        <v>145</v>
      </c>
      <c r="C36" s="102"/>
      <c r="D36" s="95">
        <v>6921</v>
      </c>
      <c r="E36" s="103" t="s">
        <v>75</v>
      </c>
      <c r="F36" s="97">
        <f t="shared" si="0"/>
        <v>36023318</v>
      </c>
      <c r="G36" s="98">
        <v>36023318</v>
      </c>
      <c r="H36" s="99"/>
      <c r="I36" s="99"/>
      <c r="J36" s="97"/>
      <c r="K36" s="98"/>
    </row>
    <row r="37" spans="1:11" ht="30" customHeight="1">
      <c r="A37" s="93" t="s">
        <v>52</v>
      </c>
      <c r="B37" s="94" t="s">
        <v>145</v>
      </c>
      <c r="C37" s="102"/>
      <c r="D37" s="95">
        <v>6949</v>
      </c>
      <c r="E37" s="103" t="s">
        <v>106</v>
      </c>
      <c r="F37" s="97">
        <f t="shared" si="0"/>
        <v>105428395</v>
      </c>
      <c r="G37" s="98">
        <v>69340895</v>
      </c>
      <c r="H37" s="99"/>
      <c r="I37" s="99"/>
      <c r="J37" s="97"/>
      <c r="K37" s="98">
        <v>36087500</v>
      </c>
    </row>
    <row r="38" spans="1:11" ht="30" customHeight="1">
      <c r="A38" s="93" t="s">
        <v>52</v>
      </c>
      <c r="B38" s="94" t="s">
        <v>145</v>
      </c>
      <c r="C38" s="102">
        <v>6950</v>
      </c>
      <c r="D38" s="95">
        <v>6956</v>
      </c>
      <c r="E38" s="103" t="s">
        <v>62</v>
      </c>
      <c r="F38" s="97">
        <f t="shared" si="0"/>
        <v>0</v>
      </c>
      <c r="G38" s="98"/>
      <c r="H38" s="99"/>
      <c r="I38" s="99"/>
      <c r="J38" s="97"/>
      <c r="K38" s="98"/>
    </row>
    <row r="39" spans="1:11" ht="19.5" customHeight="1">
      <c r="A39" s="93" t="s">
        <v>52</v>
      </c>
      <c r="B39" s="94" t="s">
        <v>145</v>
      </c>
      <c r="C39" s="102">
        <v>7000</v>
      </c>
      <c r="D39" s="95">
        <v>7001</v>
      </c>
      <c r="E39" s="103" t="s">
        <v>63</v>
      </c>
      <c r="F39" s="97">
        <f t="shared" si="0"/>
        <v>222433232</v>
      </c>
      <c r="G39" s="98">
        <v>141988672</v>
      </c>
      <c r="H39" s="99"/>
      <c r="I39" s="99"/>
      <c r="J39" s="97"/>
      <c r="K39" s="98">
        <v>80444560</v>
      </c>
    </row>
    <row r="40" spans="1:11" ht="19.5" customHeight="1">
      <c r="A40" s="93" t="s">
        <v>52</v>
      </c>
      <c r="B40" s="94" t="s">
        <v>145</v>
      </c>
      <c r="C40" s="102"/>
      <c r="D40" s="95">
        <v>7004</v>
      </c>
      <c r="E40" s="103" t="s">
        <v>107</v>
      </c>
      <c r="F40" s="97">
        <f t="shared" si="0"/>
        <v>1000000</v>
      </c>
      <c r="G40" s="98">
        <v>1000000</v>
      </c>
      <c r="H40" s="99"/>
      <c r="I40" s="99"/>
      <c r="J40" s="97"/>
      <c r="K40" s="98"/>
    </row>
    <row r="41" spans="1:11" ht="30" customHeight="1">
      <c r="A41" s="93" t="s">
        <v>52</v>
      </c>
      <c r="B41" s="94" t="s">
        <v>145</v>
      </c>
      <c r="C41" s="102"/>
      <c r="D41" s="95">
        <v>7012</v>
      </c>
      <c r="E41" s="103" t="s">
        <v>64</v>
      </c>
      <c r="F41" s="97">
        <f t="shared" si="0"/>
        <v>36893290</v>
      </c>
      <c r="G41" s="98">
        <v>8934290</v>
      </c>
      <c r="H41" s="99"/>
      <c r="I41" s="99"/>
      <c r="J41" s="97"/>
      <c r="K41" s="98">
        <v>27959000</v>
      </c>
    </row>
    <row r="42" spans="1:11" ht="19.5" customHeight="1">
      <c r="A42" s="93" t="s">
        <v>52</v>
      </c>
      <c r="B42" s="94" t="s">
        <v>145</v>
      </c>
      <c r="C42" s="102"/>
      <c r="D42" s="95">
        <v>7049</v>
      </c>
      <c r="E42" s="103" t="s">
        <v>5</v>
      </c>
      <c r="F42" s="97">
        <f t="shared" si="0"/>
        <v>634997421</v>
      </c>
      <c r="G42" s="98">
        <v>100271821</v>
      </c>
      <c r="H42" s="99"/>
      <c r="I42" s="99"/>
      <c r="J42" s="97"/>
      <c r="K42" s="98">
        <v>534725600</v>
      </c>
    </row>
    <row r="43" spans="1:11" ht="19.5" customHeight="1">
      <c r="A43" s="93" t="s">
        <v>52</v>
      </c>
      <c r="B43" s="94" t="s">
        <v>145</v>
      </c>
      <c r="C43" s="102">
        <v>7050</v>
      </c>
      <c r="D43" s="95">
        <v>7053</v>
      </c>
      <c r="E43" s="103" t="s">
        <v>108</v>
      </c>
      <c r="F43" s="97">
        <f t="shared" si="0"/>
        <v>0</v>
      </c>
      <c r="G43" s="98"/>
      <c r="H43" s="99"/>
      <c r="I43" s="99"/>
      <c r="J43" s="97"/>
      <c r="K43" s="98"/>
    </row>
    <row r="44" spans="1:11" ht="19.5" customHeight="1">
      <c r="A44" s="93" t="s">
        <v>52</v>
      </c>
      <c r="B44" s="94" t="s">
        <v>145</v>
      </c>
      <c r="C44" s="102">
        <v>7750</v>
      </c>
      <c r="D44" s="95">
        <v>7756</v>
      </c>
      <c r="E44" s="103" t="s">
        <v>76</v>
      </c>
      <c r="F44" s="97">
        <f t="shared" si="0"/>
        <v>0</v>
      </c>
      <c r="G44" s="98"/>
      <c r="H44" s="99"/>
      <c r="I44" s="99"/>
      <c r="J44" s="97"/>
      <c r="K44" s="98"/>
    </row>
    <row r="45" spans="1:11" ht="19.5" customHeight="1">
      <c r="A45" s="93" t="s">
        <v>52</v>
      </c>
      <c r="B45" s="94" t="s">
        <v>145</v>
      </c>
      <c r="C45" s="102"/>
      <c r="D45" s="95">
        <v>7799</v>
      </c>
      <c r="E45" s="103" t="s">
        <v>65</v>
      </c>
      <c r="F45" s="97">
        <f t="shared" si="0"/>
        <v>56485226</v>
      </c>
      <c r="G45" s="98">
        <v>45790000</v>
      </c>
      <c r="H45" s="99"/>
      <c r="I45" s="99"/>
      <c r="J45" s="97"/>
      <c r="K45" s="104">
        <v>10695226</v>
      </c>
    </row>
    <row r="46" spans="1:11" ht="19.5" customHeight="1">
      <c r="A46" s="179" t="s">
        <v>66</v>
      </c>
      <c r="B46" s="179"/>
      <c r="C46" s="179"/>
      <c r="D46" s="179"/>
      <c r="E46" s="179"/>
      <c r="F46" s="90">
        <f>G46+K46</f>
        <v>150664000</v>
      </c>
      <c r="G46" s="105">
        <f>SUM(G47:G53)</f>
        <v>150664000</v>
      </c>
      <c r="H46" s="99"/>
      <c r="I46" s="99"/>
      <c r="J46" s="97"/>
      <c r="K46" s="105">
        <f>SUM(K47:K53)</f>
        <v>0</v>
      </c>
    </row>
    <row r="47" spans="1:11" ht="19.5" customHeight="1">
      <c r="A47" s="93" t="s">
        <v>52</v>
      </c>
      <c r="B47" s="94" t="s">
        <v>145</v>
      </c>
      <c r="C47" s="95">
        <v>6000</v>
      </c>
      <c r="D47" s="95">
        <v>6001</v>
      </c>
      <c r="E47" s="96" t="s">
        <v>53</v>
      </c>
      <c r="F47" s="97">
        <f aca="true" t="shared" si="1" ref="F47:F52">SUM(G47+K47)</f>
        <v>86777600</v>
      </c>
      <c r="G47" s="98">
        <v>86777600</v>
      </c>
      <c r="H47" s="99"/>
      <c r="I47" s="99"/>
      <c r="J47" s="97"/>
      <c r="K47" s="97"/>
    </row>
    <row r="48" spans="1:11" ht="19.5" customHeight="1">
      <c r="A48" s="93" t="s">
        <v>52</v>
      </c>
      <c r="B48" s="94" t="s">
        <v>145</v>
      </c>
      <c r="C48" s="95">
        <v>6100</v>
      </c>
      <c r="D48" s="95">
        <v>6101</v>
      </c>
      <c r="E48" s="96" t="s">
        <v>38</v>
      </c>
      <c r="F48" s="97">
        <f t="shared" si="1"/>
        <v>0</v>
      </c>
      <c r="G48" s="98"/>
      <c r="H48" s="99"/>
      <c r="I48" s="99"/>
      <c r="J48" s="97"/>
      <c r="K48" s="97"/>
    </row>
    <row r="49" spans="1:11" ht="19.5" customHeight="1">
      <c r="A49" s="93" t="s">
        <v>52</v>
      </c>
      <c r="B49" s="94" t="s">
        <v>145</v>
      </c>
      <c r="C49" s="95"/>
      <c r="D49" s="95">
        <v>6112</v>
      </c>
      <c r="E49" s="96" t="s">
        <v>54</v>
      </c>
      <c r="F49" s="97">
        <f t="shared" si="1"/>
        <v>30372160</v>
      </c>
      <c r="G49" s="98">
        <v>30372160</v>
      </c>
      <c r="H49" s="99"/>
      <c r="I49" s="99"/>
      <c r="J49" s="97"/>
      <c r="K49" s="97"/>
    </row>
    <row r="50" spans="1:11" ht="30" customHeight="1">
      <c r="A50" s="93" t="s">
        <v>52</v>
      </c>
      <c r="B50" s="94" t="s">
        <v>145</v>
      </c>
      <c r="C50" s="95"/>
      <c r="D50" s="95">
        <v>6113</v>
      </c>
      <c r="E50" s="96" t="s">
        <v>55</v>
      </c>
      <c r="F50" s="97">
        <f t="shared" si="1"/>
        <v>0</v>
      </c>
      <c r="G50" s="98"/>
      <c r="H50" s="99"/>
      <c r="I50" s="99"/>
      <c r="J50" s="97"/>
      <c r="K50" s="97"/>
    </row>
    <row r="51" spans="1:11" ht="30" customHeight="1">
      <c r="A51" s="93" t="s">
        <v>52</v>
      </c>
      <c r="B51" s="94" t="s">
        <v>145</v>
      </c>
      <c r="C51" s="102"/>
      <c r="D51" s="95">
        <v>6115</v>
      </c>
      <c r="E51" s="103" t="s">
        <v>56</v>
      </c>
      <c r="F51" s="97">
        <f t="shared" si="1"/>
        <v>10920508</v>
      </c>
      <c r="G51" s="98">
        <v>10920508</v>
      </c>
      <c r="H51" s="99"/>
      <c r="I51" s="99"/>
      <c r="J51" s="97"/>
      <c r="K51" s="97"/>
    </row>
    <row r="52" spans="1:11" ht="19.5" customHeight="1">
      <c r="A52" s="93" t="s">
        <v>52</v>
      </c>
      <c r="B52" s="94" t="s">
        <v>145</v>
      </c>
      <c r="C52" s="95">
        <v>6300</v>
      </c>
      <c r="D52" s="95">
        <v>6301</v>
      </c>
      <c r="E52" s="96" t="s">
        <v>57</v>
      </c>
      <c r="F52" s="97">
        <f t="shared" si="1"/>
        <v>22593732</v>
      </c>
      <c r="G52" s="98">
        <v>22593732</v>
      </c>
      <c r="H52" s="99"/>
      <c r="I52" s="99"/>
      <c r="J52" s="97"/>
      <c r="K52" s="97"/>
    </row>
    <row r="53" spans="1:11" ht="19.5" customHeight="1">
      <c r="A53" s="106" t="s">
        <v>52</v>
      </c>
      <c r="B53" s="94" t="s">
        <v>145</v>
      </c>
      <c r="C53" s="107">
        <v>7000</v>
      </c>
      <c r="D53" s="108">
        <v>7049</v>
      </c>
      <c r="E53" s="109" t="s">
        <v>5</v>
      </c>
      <c r="F53" s="110"/>
      <c r="G53" s="111"/>
      <c r="H53" s="112"/>
      <c r="I53" s="112"/>
      <c r="J53" s="110"/>
      <c r="K53" s="110"/>
    </row>
    <row r="54" spans="6:11" ht="12.75">
      <c r="F54" s="62"/>
      <c r="G54" s="87"/>
      <c r="H54" s="87"/>
      <c r="I54" s="87"/>
      <c r="J54" s="87"/>
      <c r="K54" s="87"/>
    </row>
    <row r="55" spans="6:11" ht="12.75">
      <c r="F55" s="62"/>
      <c r="G55" s="87"/>
      <c r="H55" s="87"/>
      <c r="I55" s="87"/>
      <c r="J55" s="87"/>
      <c r="K55" s="87"/>
    </row>
    <row r="56" spans="6:11" ht="15.75" customHeight="1">
      <c r="F56" s="62"/>
      <c r="G56" s="87"/>
      <c r="H56" s="87"/>
      <c r="I56" s="87"/>
      <c r="J56" s="87"/>
      <c r="K56" s="87"/>
    </row>
    <row r="57" spans="6:11" ht="15.75" customHeight="1">
      <c r="F57" s="62"/>
      <c r="G57" s="87"/>
      <c r="H57" s="87"/>
      <c r="I57" s="87"/>
      <c r="J57" s="87"/>
      <c r="K57" s="87"/>
    </row>
    <row r="58" spans="6:11" ht="15.75" customHeight="1">
      <c r="F58" s="62"/>
      <c r="G58" s="87"/>
      <c r="H58" s="87"/>
      <c r="I58" s="87"/>
      <c r="J58" s="87"/>
      <c r="K58" s="87"/>
    </row>
    <row r="59" spans="6:11" ht="12.75">
      <c r="F59" s="62"/>
      <c r="G59" s="87"/>
      <c r="H59" s="87"/>
      <c r="I59" s="87"/>
      <c r="J59" s="87"/>
      <c r="K59" s="87"/>
    </row>
    <row r="60" spans="6:11" ht="15.75" customHeight="1">
      <c r="F60" s="62"/>
      <c r="G60" s="87"/>
      <c r="H60" s="87"/>
      <c r="I60" s="87"/>
      <c r="J60" s="87"/>
      <c r="K60" s="87"/>
    </row>
    <row r="61" ht="15.75" customHeight="1"/>
    <row r="62" ht="15.75" customHeight="1"/>
  </sheetData>
  <sheetProtection/>
  <mergeCells count="13">
    <mergeCell ref="A46:E46"/>
    <mergeCell ref="A4:E4"/>
    <mergeCell ref="A5:E5"/>
    <mergeCell ref="K2:K3"/>
    <mergeCell ref="G2:I2"/>
    <mergeCell ref="J2:J3"/>
    <mergeCell ref="F2:F3"/>
    <mergeCell ref="A1:F1"/>
    <mergeCell ref="A2:A3"/>
    <mergeCell ref="B2:B3"/>
    <mergeCell ref="C2:C3"/>
    <mergeCell ref="D2:D3"/>
    <mergeCell ref="E2:E3"/>
  </mergeCells>
  <printOptions horizontalCentered="1"/>
  <pageMargins left="0.5" right="0.3" top="0.5" bottom="0.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Admin</cp:lastModifiedBy>
  <cp:lastPrinted>2023-08-23T03:21:27Z</cp:lastPrinted>
  <dcterms:created xsi:type="dcterms:W3CDTF">2018-04-17T03:02:37Z</dcterms:created>
  <dcterms:modified xsi:type="dcterms:W3CDTF">2023-08-23T03:22:00Z</dcterms:modified>
  <cp:category/>
  <cp:version/>
  <cp:contentType/>
  <cp:contentStatus/>
</cp:coreProperties>
</file>